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bookViews>
    <workbookView xWindow="0" yWindow="0" windowWidth="28800" windowHeight="16440"/>
  </bookViews>
  <sheets>
    <sheet name="Welcome" sheetId="1" r:id="rId1"/>
    <sheet name="Profile" sheetId="2" r:id="rId2"/>
    <sheet name="Costs" sheetId="7" r:id="rId3"/>
    <sheet name="Results" sheetId="11" r:id="rId4"/>
    <sheet name="Feedback" sheetId="12" r:id="rId5"/>
    <sheet name="Controlled vocabularies" sheetId="9" state="hidden" r:id="rId6"/>
    <sheet name="Country list" sheetId="10" state="hidden" r:id="rId7"/>
  </sheets>
  <calcPr calcId="152511"/>
</workbook>
</file>

<file path=xl/calcChain.xml><?xml version="1.0" encoding="utf-8"?>
<calcChain xmlns="http://schemas.openxmlformats.org/spreadsheetml/2006/main">
  <c r="F62" i="11" l="1"/>
  <c r="E62" i="11"/>
  <c r="B61" i="11"/>
  <c r="D61" i="11" s="1"/>
  <c r="A61" i="11"/>
  <c r="A60" i="11"/>
  <c r="B59" i="11"/>
  <c r="D59" i="11" s="1"/>
  <c r="A59" i="11"/>
  <c r="B58" i="11"/>
  <c r="D58" i="11" s="1"/>
  <c r="A58" i="11"/>
  <c r="F25" i="11"/>
  <c r="E25" i="11"/>
  <c r="B19" i="11"/>
  <c r="C19" i="11" s="1"/>
  <c r="B13" i="11"/>
  <c r="C13" i="11" s="1"/>
  <c r="R41" i="7"/>
  <c r="Q41" i="7"/>
  <c r="B60" i="11" s="1"/>
  <c r="P41" i="7"/>
  <c r="O41" i="7"/>
  <c r="M41" i="7"/>
  <c r="B23" i="11" s="1"/>
  <c r="L41" i="7"/>
  <c r="B20" i="11" s="1"/>
  <c r="K41" i="7"/>
  <c r="J41" i="7"/>
  <c r="B18" i="11" s="1"/>
  <c r="I41" i="7"/>
  <c r="B17" i="11" s="1"/>
  <c r="H41" i="7"/>
  <c r="B16" i="11" s="1"/>
  <c r="G41" i="7"/>
  <c r="F41" i="7"/>
  <c r="B12" i="11" s="1"/>
  <c r="E41" i="7"/>
  <c r="B11" i="11" s="1"/>
  <c r="C41" i="7"/>
  <c r="S40" i="7"/>
  <c r="N40" i="7"/>
  <c r="S39" i="7"/>
  <c r="N39" i="7"/>
  <c r="S38" i="7"/>
  <c r="N38" i="7"/>
  <c r="S37" i="7"/>
  <c r="N37" i="7"/>
  <c r="S36" i="7"/>
  <c r="N36" i="7"/>
  <c r="S35" i="7"/>
  <c r="N35" i="7"/>
  <c r="S34" i="7"/>
  <c r="N34" i="7"/>
  <c r="S33" i="7"/>
  <c r="N33" i="7"/>
  <c r="S32" i="7"/>
  <c r="N32" i="7"/>
  <c r="S31" i="7"/>
  <c r="N31" i="7"/>
  <c r="S30" i="7"/>
  <c r="N30" i="7"/>
  <c r="S29" i="7"/>
  <c r="N29" i="7"/>
  <c r="S28" i="7"/>
  <c r="N28" i="7"/>
  <c r="S27" i="7"/>
  <c r="N27" i="7"/>
  <c r="S26" i="7"/>
  <c r="N26" i="7"/>
  <c r="S25" i="7"/>
  <c r="N25" i="7"/>
  <c r="S24" i="7"/>
  <c r="N24" i="7"/>
  <c r="S23" i="7"/>
  <c r="N23" i="7"/>
  <c r="S22" i="7"/>
  <c r="N22" i="7"/>
  <c r="S21" i="7"/>
  <c r="N21" i="7"/>
  <c r="S20" i="7"/>
  <c r="N20" i="7"/>
  <c r="S19" i="7"/>
  <c r="N19" i="7"/>
  <c r="S18" i="7"/>
  <c r="N18" i="7"/>
  <c r="S17" i="7"/>
  <c r="N17" i="7"/>
  <c r="S16" i="7"/>
  <c r="N16" i="7"/>
  <c r="S15" i="7"/>
  <c r="N15" i="7"/>
  <c r="S14" i="7"/>
  <c r="N14" i="7"/>
  <c r="S13" i="7"/>
  <c r="N13" i="7"/>
  <c r="S12" i="7"/>
  <c r="N12" i="7"/>
  <c r="S11" i="7"/>
  <c r="N11" i="7"/>
  <c r="S10" i="7"/>
  <c r="N10" i="7"/>
  <c r="S9" i="7"/>
  <c r="N9" i="7"/>
  <c r="S8" i="7"/>
  <c r="N8" i="7"/>
  <c r="S7" i="7"/>
  <c r="N7" i="7"/>
  <c r="B48" i="2"/>
  <c r="D55" i="11" s="1"/>
  <c r="A44" i="2"/>
  <c r="A27" i="2"/>
  <c r="A26" i="2"/>
  <c r="A25" i="2"/>
  <c r="A24" i="2"/>
  <c r="A23" i="2"/>
  <c r="A22" i="2"/>
  <c r="A21" i="2"/>
  <c r="A20" i="2"/>
  <c r="A19" i="2"/>
  <c r="A18" i="2"/>
  <c r="A17" i="2"/>
  <c r="B26" i="11" l="1"/>
  <c r="D26" i="11" s="1"/>
  <c r="D16" i="11"/>
  <c r="C16" i="11"/>
  <c r="D20" i="11"/>
  <c r="C20" i="11"/>
  <c r="D60" i="11"/>
  <c r="D62" i="11" s="1"/>
  <c r="C60" i="11"/>
  <c r="B25" i="11"/>
  <c r="D11" i="11"/>
  <c r="C11" i="11"/>
  <c r="D17" i="11"/>
  <c r="C17" i="11"/>
  <c r="D23" i="11"/>
  <c r="C23" i="11"/>
  <c r="C12" i="11"/>
  <c r="D12" i="11"/>
  <c r="C18" i="11"/>
  <c r="D18" i="11"/>
  <c r="B63" i="11"/>
  <c r="D63" i="11" s="1"/>
  <c r="C58" i="11"/>
  <c r="C59" i="11"/>
  <c r="C61" i="11"/>
  <c r="D13" i="11"/>
  <c r="D19" i="11"/>
  <c r="B62" i="11"/>
  <c r="D8" i="11"/>
  <c r="C25" i="11" l="1"/>
  <c r="C26" i="11" s="1"/>
  <c r="D25" i="11"/>
  <c r="C62" i="11"/>
  <c r="C63" i="11" s="1"/>
</calcChain>
</file>

<file path=xl/sharedStrings.xml><?xml version="1.0" encoding="utf-8"?>
<sst xmlns="http://schemas.openxmlformats.org/spreadsheetml/2006/main" count="795" uniqueCount="709">
  <si>
    <t>Welcome</t>
  </si>
  <si>
    <t xml:space="preserve">Welcome to the CCEx submission template exercise!
This spreadsheet mocks up the logic to be used for the submission template. Please fill out the following pages and send them back to us &lt;info@4cproject.eu&gt;. We will analyse the results and send you back the expected output for the cost data analysis so you can see what to expect from the CCEx. This will help us test if the information we ask for and the outputs we provide in the end are adequate for your needs.
THANK YOU!
</t>
  </si>
  <si>
    <t>Personal information</t>
  </si>
  <si>
    <t>Name</t>
  </si>
  <si>
    <t>Email</t>
  </si>
  <si>
    <t>WHAT TO DO: Fill out the green background cells</t>
  </si>
  <si>
    <t>NEXT STEP: Go to "Organisation  profile" sheet.</t>
  </si>
  <si>
    <t>*Compulsory field</t>
  </si>
  <si>
    <t>Please fill out the following information about your organisation. None of the information will be shared unless you explicitly allow this.</t>
  </si>
  <si>
    <t>Organization</t>
  </si>
  <si>
    <t>Help</t>
  </si>
  <si>
    <t>Organisation name*</t>
  </si>
  <si>
    <t>Organisation type*</t>
  </si>
  <si>
    <t>If there is not a perfect match between your organisation and one of the options, similar is sufficient. </t>
  </si>
  <si>
    <t>Other organisation type</t>
  </si>
  <si>
    <t>If you select "Other" on the dropdown above, describe your organisation type here.</t>
  </si>
  <si>
    <t>Organisation description, purpose and mission</t>
  </si>
  <si>
    <t>Country*</t>
  </si>
  <si>
    <t>Indicate in which country where the organization's headquarters are located.</t>
  </si>
  <si>
    <t>Collection(s) profile</t>
  </si>
  <si>
    <t/>
  </si>
  <si>
    <t>This information is used to nuance and give sense to the submitted cost data. For example, the information "Data volume" will allow us to calculate the costs per gigabyte, terabyte, petabyte...</t>
  </si>
  <si>
    <t>What is the scope of your cost information*</t>
  </si>
  <si>
    <t>Data volume*</t>
  </si>
  <si>
    <t>Number of copies*</t>
  </si>
  <si>
    <t>Indicate the number of copies you have for each digital asset within the scope. The original does not count as a copy, only backup copies or replicas. If your organization has a different number of copies policy dependending on the value of the assets, please provide the number closer to the average within the scope.</t>
  </si>
  <si>
    <t>Asset types</t>
  </si>
  <si>
    <t>Information sharing definitions</t>
  </si>
  <si>
    <t>No user and organisation contact information will be shared by 4C without prior permission from the individuals/organisations concerned.</t>
  </si>
  <si>
    <t>Allow my organisation to be listed as a data provider</t>
  </si>
  <si>
    <t>Selecting 'yes' will enable your organisation to be included on a global list of organisations that have provided data to the CCEx.</t>
  </si>
  <si>
    <t>Allow my organisation to be linked to the cost data I provide</t>
  </si>
  <si>
    <t>Selecting 'yes' will allow the CCEx to present your cost data with no anonymisation. Selecting 'No' will ensure your data remains anonymous.</t>
  </si>
  <si>
    <t>Share my contact information with</t>
  </si>
  <si>
    <t>Share your information with 'Everyone,' i.e. all site visitors, or only with 'Trusted' users, i.e. users who have both registered on the CCEx platform and had their identity independently verified.</t>
  </si>
  <si>
    <t>Share my cost data information with</t>
  </si>
  <si>
    <t>Currency definitions</t>
  </si>
  <si>
    <t>Currency</t>
  </si>
  <si>
    <t>This spreadsheet supports costs in Euro € only, and will convert all other currencies to Euro  €. Please indicate the currency in which you would prefer to provide costs to the CCEx.</t>
  </si>
  <si>
    <t>Other currency</t>
  </si>
  <si>
    <t>If you select "Other" on the currency definition, insert your currency here.</t>
  </si>
  <si>
    <t>Other currency conversion rate to Euro</t>
  </si>
  <si>
    <t>If you select "Other" on the currency definition, insert your currency conversion rate to Euro here.</t>
  </si>
  <si>
    <t>WHAT TO DO: Fill out the green background cells</t>
  </si>
  <si>
    <t>NEXT STEP:</t>
  </si>
  <si>
    <t>Volume in GB</t>
  </si>
  <si>
    <t>You defined that your organization has around:</t>
  </si>
  <si>
    <t>Cost (€)</t>
  </si>
  <si>
    <t>Comment</t>
  </si>
  <si>
    <t>Cost</t>
  </si>
  <si>
    <t>% of raw cost</t>
  </si>
  <si>
    <t>Cost per GB</t>
  </si>
  <si>
    <t>Hardware</t>
  </si>
  <si>
    <t>Software</t>
  </si>
  <si>
    <t>External or third party services</t>
  </si>
  <si>
    <t>Overhead</t>
  </si>
  <si>
    <t>Total</t>
  </si>
  <si>
    <t xml:space="preserve">Machines and media used throughout the whole digital asset lifecycle. Hardware may receive, store, validate, make copies, migrate and disseminate digital assets.
</t>
  </si>
  <si>
    <t xml:space="preserve">Programs used throughout the whole digital asset lifecycle. Software may receive, process, validate, create copies, migrate and disseminate digital assets.
</t>
  </si>
  <si>
    <t>Costs spent to buy services from 3rd party providers.
Includes outsourcing, renting and leasing of hardware and software.</t>
  </si>
  <si>
    <t xml:space="preserve">All costs pertaining to overhead costs such as building costs, electricity, water, etc.
</t>
  </si>
  <si>
    <t>Staff role</t>
  </si>
  <si>
    <t>Producer</t>
  </si>
  <si>
    <t>IT-developer</t>
  </si>
  <si>
    <t>Support / operations</t>
  </si>
  <si>
    <t>Records manager</t>
  </si>
  <si>
    <t>Manager</t>
  </si>
  <si>
    <t>Our staff roles</t>
  </si>
  <si>
    <t>Any individual involved in creating digital content. This may include for example researchers generating and managing digital research data or aggregating new subsets of existing data for new analysis; government employees undertaking data collection and analysis. Producers may also include software developers and vendors who are producing code to enable analysis, manipulation and visualisation of digital content.</t>
  </si>
  <si>
    <t xml:space="preserve">Staff members who develop software. Software engineers, programmers, system developers, coders.
</t>
  </si>
  <si>
    <t>Staff members who execute technical tasks, for example testing digital material at ingest, operating the computers when migration occurs, burning optical disks, setting up robots, etc.</t>
  </si>
  <si>
    <t>Staff members who execute the preservation planning of the managers; archivists who appraise digital assets, consult at access, execute administrative tasks.</t>
  </si>
  <si>
    <t xml:space="preserve">Staff members who organise and plan the work of digital curation in their organisation. Make tactical and strategic decisions, have staff responsibility and do budgeting.
</t>
  </si>
  <si>
    <t>Please select below which details and features you would like to see when we compare your data with other users' data.</t>
  </si>
  <si>
    <t>Comparison details</t>
  </si>
  <si>
    <t>Which details should appear when comparing your cost data with others</t>
  </si>
  <si>
    <t>Importance</t>
  </si>
  <si>
    <t>FTE</t>
  </si>
  <si>
    <t>Full-time equivalent (FTE) is a unit that indicates the workload of an employed person (or student) in a way that makes workloads comparable across various contexts. FTE is often used to measure a worker's involvement in a project, or to track cost reductions in an organization. An FTE of 1.0 means that the person is equivalent to a full-time worker, while an FTE of 0.5 signals that the worker is only half-time.</t>
  </si>
  <si>
    <t>Average</t>
  </si>
  <si>
    <t>The result obtained by adding several amounts together and then dividing this total by the number of amounts; the mean.</t>
  </si>
  <si>
    <t>Standard deviation</t>
  </si>
  <si>
    <t>A quantity expressing variation from an average value. A low standard deviation indicates that the data points tend to be very close to the mean; a high standard deviation indicates that the data points are spread out over a large range of values.</t>
  </si>
  <si>
    <t>Sample size</t>
  </si>
  <si>
    <t>The number of other users' cost data included in the comparison.</t>
  </si>
  <si>
    <t>Allow filtering by</t>
  </si>
  <si>
    <t>Get comparisons with only a sub-set of data select by the characteristics below</t>
  </si>
  <si>
    <t>Data volume</t>
  </si>
  <si>
    <t>Get comparisons with other users that have similar volumes of data.</t>
  </si>
  <si>
    <t>Organisation's digital curation staff size</t>
  </si>
  <si>
    <t>Get comparisons with other users that have a similar staff size for digital curation activities.</t>
  </si>
  <si>
    <t>Number of copies</t>
  </si>
  <si>
    <t>Get comparisons with other users that have a similar policy for number of copies, i.e. the number of copies you have of each digital asset.</t>
  </si>
  <si>
    <t>Country (where most of staff members live)</t>
  </si>
  <si>
    <t>Get comparison with other users who operate in similar regions to you.</t>
  </si>
  <si>
    <t>Organisation type</t>
  </si>
  <si>
    <t>Get comparisons with other organisations like yours.</t>
  </si>
  <si>
    <t>Activity</t>
  </si>
  <si>
    <t>Production</t>
  </si>
  <si>
    <t>Ingest</t>
  </si>
  <si>
    <t>Archival storage</t>
  </si>
  <si>
    <t>Access</t>
  </si>
  <si>
    <t>Our activity categories</t>
  </si>
  <si>
    <t>Start date</t>
  </si>
  <si>
    <t>"Start date" indicates the beginning of the period that your submitted cost data covers.</t>
  </si>
  <si>
    <t>End Date</t>
  </si>
  <si>
    <t>"End date" indicates the ending of the period that your submitted cost data covers.</t>
  </si>
  <si>
    <t>Your comments</t>
  </si>
  <si>
    <t>Comment</t>
  </si>
  <si>
    <t>Cost (€)</t>
  </si>
  <si>
    <t>Production</t>
  </si>
  <si>
    <t>Digital content production involves any activity related to planning, creation, management, preservation and adding value to digital assets throughout their lifecycle.</t>
  </si>
  <si>
    <t>Ingest</t>
  </si>
  <si>
    <t>This activity covers processes related to receiving digital assets from an external source and preparing them for storage. Examples of activities that could fit into this activity category are: appraisal, submission agreement, validation of digital assets, metadata enrichment, preparing digital assets for storage within the archive.</t>
  </si>
  <si>
    <t>Archival storage</t>
  </si>
  <si>
    <t>This activity covers processes related to storing, maintaining and retrieving the digital assets.Examples of activities that could fit into this activity category are: error checking, media migration, storage hierarchy management, providing disaster recovery capabilities.</t>
  </si>
  <si>
    <t>Access</t>
  </si>
  <si>
    <t>This activity covers processes related to accessing the stored digitial assets. Examples of activities that could fit into this activity category are: providing access to digital assets and describing them meaningfully by adding relevant metadata to them.</t>
  </si>
  <si>
    <t>Totals:</t>
  </si>
  <si>
    <t>WHAT TO DO: Fill out the green background cells</t>
  </si>
  <si>
    <t>Organization type</t>
  </si>
  <si>
    <t>Scope</t>
  </si>
  <si>
    <t>Importance scale</t>
  </si>
  <si>
    <t>Asset types</t>
  </si>
  <si>
    <t>Big data science</t>
  </si>
  <si>
    <t>The whole organization</t>
  </si>
  <si>
    <t>Not at all important</t>
  </si>
  <si>
    <t>Unformatted text</t>
  </si>
  <si>
    <t>Digital preservation vendor</t>
  </si>
  <si>
    <t>A department</t>
  </si>
  <si>
    <t>Slightly important</t>
  </si>
  <si>
    <t>Word processing</t>
  </si>
  <si>
    <t>Government agency</t>
  </si>
  <si>
    <t>A project</t>
  </si>
  <si>
    <t>Important</t>
  </si>
  <si>
    <t>Spreasheet</t>
  </si>
  <si>
    <t>Industry</t>
  </si>
  <si>
    <t>A collection</t>
  </si>
  <si>
    <t>Fairly important</t>
  </si>
  <si>
    <t>Graphics</t>
  </si>
  <si>
    <t>Memory institution or content holder</t>
  </si>
  <si>
    <t>Other</t>
  </si>
  <si>
    <t>Very important</t>
  </si>
  <si>
    <t>Audio</t>
  </si>
  <si>
    <t>Publisher or content producer</t>
  </si>
  <si>
    <t>Video</t>
  </si>
  <si>
    <t>Research funder</t>
  </si>
  <si>
    <t>Hypertext</t>
  </si>
  <si>
    <t>Small or medium enterprise</t>
  </si>
  <si>
    <t>Geodata</t>
  </si>
  <si>
    <t>University</t>
  </si>
  <si>
    <t>E-mail</t>
  </si>
  <si>
    <t>Other</t>
  </si>
  <si>
    <t>Database</t>
  </si>
  <si>
    <t>Research data</t>
  </si>
  <si>
    <t>CountryName</t>
  </si>
  <si>
    <t>CountryCode</t>
  </si>
  <si>
    <t>Afghanistan</t>
  </si>
  <si>
    <t>AF</t>
  </si>
  <si>
    <t>Aland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</si>
  <si>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</si>
  <si>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</si>
  <si>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</si>
  <si>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</si>
  <si>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</si>
  <si>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</si>
  <si>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</si>
  <si>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</si>
  <si>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</si>
  <si>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</si>
  <si>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</si>
  <si>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</si>
  <si>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</si>
  <si>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</si>
  <si>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</si>
  <si>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</si>
  <si>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</si>
  <si>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</si>
  <si>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</si>
  <si>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</si>
  <si>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</si>
  <si>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</si>
  <si>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</si>
  <si>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</si>
  <si>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</si>
  <si>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</si>
  <si>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</si>
  <si>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</si>
  <si>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</si>
  <si>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</si>
  <si>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</si>
  <si>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</si>
  <si>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</si>
  <si>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</si>
  <si>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</si>
  <si>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</si>
  <si>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</si>
  <si>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</si>
  <si>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</si>
  <si>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</si>
  <si>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</si>
  <si>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</si>
  <si>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</si>
  <si>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</si>
  <si>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</si>
  <si>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</si>
  <si>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</si>
  <si>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</si>
  <si>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</si>
  <si>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</si>
  <si>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</si>
  <si>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</si>
  <si>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</si>
  <si>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</si>
  <si>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</si>
  <si>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</si>
  <si>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</si>
  <si>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</si>
  <si>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</si>
  <si>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</si>
  <si>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</si>
  <si>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</si>
  <si>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</si>
  <si>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</si>
  <si>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</si>
  <si>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</si>
  <si>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</si>
  <si>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</si>
  <si>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</si>
  <si>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</si>
  <si>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</si>
  <si>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</si>
  <si>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</si>
  <si>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</si>
  <si>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</si>
  <si>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</si>
  <si>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</si>
  <si>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</si>
  <si>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</si>
  <si>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</si>
  <si>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</si>
  <si>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</si>
  <si>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</si>
  <si>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</si>
  <si>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</si>
  <si>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</si>
  <si>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</si>
  <si>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</si>
  <si>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</si>
  <si>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</si>
  <si>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</si>
  <si>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</si>
  <si>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</si>
  <si>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</si>
  <si>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</si>
  <si>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</si>
  <si>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</si>
  <si>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</si>
  <si>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</si>
  <si>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</si>
  <si>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</si>
  <si>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</si>
  <si>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</si>
  <si>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Cote D'Ivoire</t>
  </si>
  <si>
    <t>CI</t>
  </si>
  <si>
    <t>Croatia</t>
  </si>
  <si>
    <t>HR</t>
  </si>
  <si>
    <t>Cuba</t>
  </si>
  <si>
    <t>CU</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</si>
  <si>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</si>
  <si>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</si>
  <si>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</si>
  <si>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</si>
  <si>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</si>
  <si>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</si>
  <si>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</si>
  <si>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</si>
  <si>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</si>
  <si>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</si>
  <si>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</si>
  <si>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</si>
  <si>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</si>
  <si>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</si>
  <si>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</si>
  <si>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</si>
  <si>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</si>
  <si>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</si>
  <si>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</si>
  <si>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</si>
  <si>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</si>
  <si>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</si>
  <si>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</si>
  <si>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</si>
  <si>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</si>
  <si>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</si>
  <si>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</si>
  <si>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</si>
  <si>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</si>
  <si>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</si>
  <si>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</si>
  <si>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</si>
  <si>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</si>
  <si>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</si>
  <si>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</si>
  <si>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</si>
  <si>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</si>
  <si>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</si>
  <si>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</si>
  <si>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</si>
  <si>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</si>
  <si>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</si>
  <si>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</si>
  <si>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</si>
  <si>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</si>
  <si>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</si>
  <si>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</si>
  <si>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</si>
  <si>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</si>
  <si>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</si>
  <si>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</si>
  <si>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</si>
  <si>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</si>
  <si>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</si>
  <si>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</si>
  <si>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</si>
  <si>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</si>
  <si>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</si>
  <si>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</si>
  <si>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</si>
  <si>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</si>
  <si>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</si>
  <si>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</si>
  <si>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</si>
  <si>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</si>
  <si>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</si>
  <si>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</si>
  <si>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</si>
  <si>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</si>
  <si>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</si>
  <si>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</si>
  <si>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</si>
  <si>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</si>
  <si>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</si>
  <si>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</si>
  <si>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</si>
  <si>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</si>
  <si>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</si>
  <si>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</si>
  <si>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</si>
  <si>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</si>
  <si>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</si>
  <si>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</si>
  <si>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</si>
  <si>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</si>
  <si>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</si>
  <si>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</si>
  <si>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</si>
  <si>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</si>
  <si>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</si>
  <si>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</si>
  <si>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</si>
  <si>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</si>
  <si>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</si>
  <si>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</si>
  <si>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</si>
  <si>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</si>
  <si>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</si>
  <si>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</si>
  <si>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</si>
  <si>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</si>
  <si>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</si>
  <si>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</si>
  <si>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</si>
  <si>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</si>
  <si>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</si>
  <si>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</si>
  <si>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</si>
  <si>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</si>
  <si>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</si>
  <si>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</si>
  <si>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</si>
  <si>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</si>
  <si>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</si>
  <si>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</si>
  <si>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</si>
  <si>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</si>
  <si>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</si>
  <si>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</si>
  <si>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</si>
  <si>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</si>
  <si>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</si>
  <si>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</si>
  <si>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</si>
  <si>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</si>
  <si>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</si>
  <si>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</si>
  <si>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</si>
  <si>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Latvia</t>
  </si>
  <si>
    <t>LV</t>
  </si>
  <si>
    <t>Lebanon</t>
  </si>
  <si>
    <t>LB</t>
  </si>
  <si>
    <t>Lesotho</t>
  </si>
  <si>
    <t>LS</t>
  </si>
  <si>
    <t>Liberia</t>
  </si>
  <si>
    <t>LR</t>
  </si>
  <si>
    <t>Libyan Arab Jamahiriya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</si>
  <si>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</si>
  <si>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</si>
  <si>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</si>
  <si>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</si>
  <si>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</si>
  <si>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</si>
  <si>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</si>
  <si>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</si>
  <si>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</si>
  <si>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</si>
  <si>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</si>
  <si>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</si>
  <si>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</si>
  <si>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</si>
  <si>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</si>
  <si>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</si>
  <si>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</si>
  <si>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</si>
  <si>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</si>
  <si>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</si>
  <si>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</si>
  <si>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</si>
  <si>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</si>
  <si>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</si>
  <si>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</si>
  <si>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</si>
  <si>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</si>
  <si>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</si>
  <si>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</si>
  <si>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</si>
  <si>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</si>
  <si>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</si>
  <si>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</si>
  <si>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</si>
  <si>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</si>
  <si>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</si>
  <si>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</si>
  <si>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</si>
  <si>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</si>
  <si>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</si>
  <si>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</si>
  <si>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</si>
  <si>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</si>
  <si>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Montserrat</t>
  </si>
  <si>
    <t>MS</t>
  </si>
  <si>
    <t>Morocco</t>
  </si>
  <si>
    <t>MA</t>
  </si>
  <si>
    <t>Mozambique</t>
  </si>
  <si>
    <t>MZ</t>
  </si>
  <si>
    <t>Myanmar</t>
  </si>
  <si>
    <t>MM</t>
  </si>
  <si>
    <t>Namibia</t>
  </si>
  <si>
    <t>NA</t>
  </si>
  <si>
    <t>Nauru</t>
  </si>
  <si>
    <t>NR</t>
  </si>
  <si>
    <t>Nepal</t>
  </si>
  <si>
    <t>NP</t>
  </si>
  <si>
    <t>Netherlands</t>
  </si>
  <si>
    <t>NL</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</si>
  <si>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</si>
  <si>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</si>
  <si>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</si>
  <si>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</si>
  <si>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</si>
  <si>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</si>
  <si>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</si>
  <si>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</si>
  <si>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</si>
  <si>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</si>
  <si>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</si>
  <si>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</si>
  <si>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</si>
  <si>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</si>
  <si>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</si>
  <si>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</si>
  <si>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</si>
  <si>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</si>
  <si>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</si>
  <si>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</si>
  <si>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</si>
  <si>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</si>
  <si>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</si>
  <si>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</si>
  <si>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</si>
  <si>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</si>
  <si>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Palestinian Territory, Occupied</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</si>
  <si>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</si>
  <si>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</si>
  <si>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</si>
  <si>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</si>
  <si>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</si>
  <si>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</si>
  <si>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</si>
  <si>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</si>
  <si>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</si>
  <si>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</si>
  <si>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</si>
  <si>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</si>
  <si>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</si>
  <si>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</si>
  <si>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</si>
  <si>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</si>
  <si>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</si>
  <si>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</si>
  <si>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</si>
  <si>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</si>
  <si>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</si>
  <si>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Reunion</t>
  </si>
  <si>
    <t>RE</t>
  </si>
  <si>
    <t>Romania</t>
  </si>
  <si>
    <t>RO</t>
  </si>
  <si>
    <t>Russian Federation</t>
  </si>
  <si>
    <t>RU</t>
  </si>
  <si>
    <t>Rwanda</t>
  </si>
  <si>
    <t>RW</t>
  </si>
  <si>
    <t>Saint Helena</t>
  </si>
  <si>
    <t>SH</t>
  </si>
  <si>
    <t>Saint Kitts And Nevis</t>
  </si>
  <si>
    <t>KN</t>
  </si>
  <si>
    <t>Saint Lucia</t>
  </si>
  <si>
    <t>LC</t>
  </si>
  <si>
    <t>Saint Pierre And Miquelon</t>
  </si>
  <si>
    <t>PM</t>
  </si>
  <si>
    <t>Saint Vincent And The Grenadines</t>
  </si>
  <si>
    <t>VC</t>
  </si>
  <si>
    <t>Samoa</t>
  </si>
  <si>
    <t>WS</t>
  </si>
  <si>
    <t>San Marino</t>
  </si>
  <si>
    <t>SM</t>
  </si>
  <si>
    <t>Sao Tome And Principe</t>
  </si>
  <si>
    <t>ST</t>
  </si>
  <si>
    <t>Saudi Arabia</t>
  </si>
  <si>
    <t>SA</t>
  </si>
  <si>
    <t>Senegal</t>
  </si>
  <si>
    <t>SN</t>
  </si>
  <si>
    <t>Serbia And Montenegro</t>
  </si>
  <si>
    <t>CS</t>
  </si>
  <si>
    <t>Seychelles</t>
  </si>
  <si>
    <t>SC</t>
  </si>
  <si>
    <t>Sierra Leone</t>
  </si>
  <si>
    <t>SL</t>
  </si>
  <si>
    <t>Singapore</t>
  </si>
  <si>
    <t>SG</t>
  </si>
  <si>
    <t>Slovakia</t>
  </si>
  <si>
    <t>SK</t>
  </si>
  <si>
    <t>Slovenia</t>
  </si>
  <si>
    <t>SI</t>
  </si>
  <si>
    <t>Solomon Islands</t>
  </si>
  <si>
    <t>SB</t>
  </si>
  <si>
    <t>Somalia</t>
  </si>
  <si>
    <t>SO</t>
  </si>
  <si>
    <t>South Africa</t>
  </si>
  <si>
    <t>ZA</t>
  </si>
  <si>
    <t>South Georgia And The South Sandwich Islands</t>
  </si>
  <si>
    <t>GS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</si>
  <si>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</si>
  <si>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</si>
  <si>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</si>
  <si>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</si>
  <si>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</si>
  <si>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</si>
  <si>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</si>
  <si>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</si>
  <si>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</si>
  <si>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</si>
  <si>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</si>
  <si>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</si>
  <si>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</si>
  <si>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</si>
  <si>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</si>
  <si>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</si>
  <si>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</si>
  <si>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</si>
  <si>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</si>
  <si>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</si>
  <si>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</si>
  <si>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</si>
  <si>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</si>
  <si>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</si>
  <si>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</si>
  <si>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</si>
  <si>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</si>
  <si>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</si>
  <si>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</si>
  <si>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</si>
  <si>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</si>
  <si>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</si>
  <si>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</si>
  <si>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</si>
  <si>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</si>
  <si>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</si>
  <si>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</si>
  <si>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</si>
  <si>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</si>
  <si>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</si>
  <si>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</si>
  <si>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</si>
  <si>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</si>
  <si>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</si>
  <si>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</si>
  <si>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</si>
  <si>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</si>
  <si>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</si>
  <si>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</si>
  <si>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</si>
  <si>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</si>
  <si>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</si>
  <si>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</si>
  <si>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GB</t>
  </si>
  <si>
    <t>United States</t>
  </si>
  <si>
    <t>US</t>
  </si>
  <si>
    <t>United States Minor Outlying Islands</t>
  </si>
  <si>
    <t>UM</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</si>
  <si>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</si>
  <si>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</si>
  <si>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</si>
  <si>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</si>
  <si>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</si>
  <si>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</si>
  <si>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</si>
  <si>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</si>
  <si>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</si>
  <si>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</si>
  <si>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</si>
  <si>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</si>
  <si>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</si>
  <si>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</si>
  <si>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</si>
  <si>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</si>
  <si>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</si>
  <si>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</si>
  <si>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</si>
  <si>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</si>
  <si>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</si>
  <si>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</si>
  <si>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</si>
  <si>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</si>
  <si>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Cost unit information</t>
  </si>
  <si>
    <t xml:space="preserve">Hardware </t>
  </si>
  <si>
    <t xml:space="preserve">Software </t>
  </si>
  <si>
    <t>External</t>
  </si>
  <si>
    <t>Support/ operations</t>
  </si>
  <si>
    <t xml:space="preserve">Manager </t>
  </si>
  <si>
    <t xml:space="preserve">Overhead </t>
  </si>
  <si>
    <t xml:space="preserve">Archival storage </t>
  </si>
  <si>
    <t>Check Help, on the bottom of the sheet, for definitions of each of the terms below.</t>
  </si>
  <si>
    <t>Description</t>
  </si>
  <si>
    <t>dd/mm/yyyy</t>
  </si>
  <si>
    <t>Our procurement categories</t>
  </si>
  <si>
    <t>Our procurement categories</t>
  </si>
  <si>
    <t>Indicate the cost unit into which your organisation has divided its curation costs; one for each row.</t>
  </si>
  <si>
    <t>Describe the cost unit in further detail, if you can.</t>
  </si>
  <si>
    <t>Indicate the total cost of each cost unit.</t>
  </si>
  <si>
    <t>External or 3rd party 
services</t>
  </si>
  <si>
    <t>Submit your costs</t>
  </si>
  <si>
    <t>Self-assessment</t>
  </si>
  <si>
    <t>Financial accounting categories (procurements and staff)</t>
  </si>
  <si>
    <t>Procurement category</t>
  </si>
  <si>
    <t>Other (unmapped)</t>
  </si>
  <si>
    <t>See the summary of your submitted information mapped into our categories. Check if this information is valuable.</t>
  </si>
  <si>
    <t>Example average</t>
  </si>
  <si>
    <t>Example peer</t>
  </si>
  <si>
    <t>Results</t>
  </si>
  <si>
    <t>Activity categories</t>
  </si>
  <si>
    <t>Profile</t>
  </si>
  <si>
    <t>Feedback</t>
  </si>
  <si>
    <t>Provide us some feedback on the existing features and suggest new ones!</t>
  </si>
  <si>
    <t>Categories</t>
  </si>
  <si>
    <t>Other categories?</t>
  </si>
  <si>
    <t>Result comparison details and features</t>
  </si>
  <si>
    <t>Are the presented results valuable for you and your organization? What changes in the existing results or kinds of output would you require?</t>
  </si>
  <si>
    <t>Are the selected categories appropriate for your needs? What changes in the existing categories or new categories would you require?</t>
  </si>
  <si>
    <t>Result</t>
  </si>
  <si>
    <t>Group comparison</t>
  </si>
  <si>
    <t>Peer-to-peer comparison</t>
  </si>
  <si>
    <t>Other results?</t>
  </si>
  <si>
    <t>NEXT STEP: Go to "Results" sheet.</t>
  </si>
  <si>
    <t>NEXT STEP: Go to "Feedback" sheet.</t>
  </si>
  <si>
    <t>WHAT TO DO: Examine if the results are valuable for you.</t>
  </si>
  <si>
    <t>WHAT TO DO: Fill out the green background cells.</t>
  </si>
  <si>
    <t>NEXT STEP: Save and send this file to info@4cproject.eu. 
We will analyse your costs, compare with others and send you back the result.</t>
  </si>
  <si>
    <t>Size of staff working within the scope</t>
  </si>
  <si>
    <t>You may not want to give cost information about the whole organization, but just for a single department, project or even collection.</t>
  </si>
  <si>
    <t>Indicate the number of staff members working with digital curation within the scope defined above.</t>
  </si>
  <si>
    <t>A gross figure for the total volume of your digital assets within the scope. This figure includes the data volume of all copies, cf. below.</t>
  </si>
  <si>
    <t>Please submit your curation cost data according to the way your organisation divides its costs (replace the example given in row 7 and 8 and add as many entries as you need). Then try to match these with our categories by indicating the share (%) of costs by each category. You can choose to indicate the share on any or all of the suggested categories. For example, if one of your activities is "Appraisal", then you would probably indicate that 100% of this cost matches our activity '"Ingest". Another of your activities could be 'Data Management' in which case you could choose to split it evenly between our three activities, indicating a 33% cost for each (Ingest, Archival Storage and Access).
Our objective is to provide plausible normalised figures for purposes of comparison; to achieve this we are willing to accept some small discrepancies in accuracy.
Note: If you cannot make your categories match ours, please let us know why by sending an e-mail to info@4cproject.eu</t>
  </si>
  <si>
    <t xml:space="preserve">Preservation analyst </t>
  </si>
  <si>
    <t>Preservation analyst</t>
  </si>
  <si>
    <t>Less than 50 people</t>
  </si>
  <si>
    <t>Terabytes</t>
  </si>
  <si>
    <t>Two replicas</t>
  </si>
  <si>
    <t>Gigabytes</t>
  </si>
  <si>
    <t>Yes</t>
  </si>
  <si>
    <t>Everyone</t>
  </si>
  <si>
    <t>Euro €</t>
  </si>
  <si>
    <t>Pre-Ingest</t>
  </si>
  <si>
    <t>Data Management</t>
  </si>
  <si>
    <t>Preservation Planning</t>
  </si>
  <si>
    <t>Consumer use</t>
  </si>
  <si>
    <t>Programmer</t>
  </si>
  <si>
    <t>Records Manager</t>
  </si>
  <si>
    <t>Researcher</t>
  </si>
  <si>
    <t>Test1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</si>
</sst>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yyyy"/>
    <numFmt numFmtId="165" formatCode="#,##0.00\ [$€]"/>
    <numFmt numFmtId="166" formatCode="#,##0.00\ [$€/GB]"/>
    <numFmt numFmtId="167" formatCode="#,##0.00\ [$€-803]"/>
  </numFmts>
  <fonts count="95" x14ac:knownFonts="1">
    <font>
      <sz val="10"/>
      <name val="Arial"/>
    </font>
    <font>
      <sz val="10"/>
      <name val="Arial"/>
    </font>
    <font>
      <b/>
      <sz val="18"/>
      <color rgb="FFFFFFFF"/>
      <name val="Arial"/>
    </font>
    <font>
      <sz val="12"/>
      <color rgb="FF434343"/>
      <name val="Arial"/>
    </font>
    <font>
      <b/>
      <sz val="12"/>
      <color rgb="FFFFFFFF"/>
      <name val="Arial"/>
    </font>
    <font>
      <b/>
      <sz val="10"/>
      <color rgb="FFFFFFFF"/>
      <name val="Arial"/>
    </font>
    <font>
      <b/>
      <sz val="10"/>
      <name val="Arial"/>
    </font>
    <font>
      <b/>
      <sz val="10"/>
      <name val="Arial"/>
    </font>
    <font>
      <sz val="10"/>
      <name val="Arial"/>
    </font>
    <font>
      <b/>
      <sz val="12"/>
      <name val="Arial"/>
    </font>
    <font>
      <b/>
      <sz val="12"/>
      <name val="Arial"/>
    </font>
    <font>
      <b/>
      <sz val="14"/>
      <name val="Arial"/>
    </font>
    <font>
      <b/>
      <sz val="14"/>
      <name val="Arial"/>
    </font>
    <font>
      <sz val="10"/>
      <name val="Arial"/>
    </font>
    <font>
      <b/>
      <sz val="10"/>
      <color rgb="FFFFFFFF"/>
      <name val="Arial"/>
    </font>
    <font>
      <sz val="10"/>
      <color rgb="FFFFFFFF"/>
      <name val="Arial"/>
    </font>
    <font>
      <sz val="10"/>
      <color rgb="FFFFFFFF"/>
      <name val="Arial"/>
    </font>
    <font>
      <b/>
      <sz val="10"/>
      <color rgb="FFFFFFFF"/>
      <name val="Arial"/>
    </font>
    <font>
      <b/>
      <sz val="10"/>
      <name val="Arial"/>
    </font>
    <font>
      <sz val="10"/>
      <name val="Arial"/>
    </font>
    <font>
      <sz val="10"/>
      <color rgb="FF666666"/>
      <name val="Arial"/>
    </font>
    <font>
      <sz val="10"/>
      <color rgb="FF666666"/>
      <name val="Arial"/>
    </font>
    <font>
      <sz val="10"/>
      <name val="Arial"/>
    </font>
    <font>
      <sz val="10"/>
      <name val="Arial"/>
    </font>
    <font>
      <b/>
      <sz val="10"/>
      <name val="Arial"/>
    </font>
    <font>
      <b/>
      <sz val="10"/>
      <name val="Arial"/>
    </font>
    <font>
      <b/>
      <sz val="10"/>
      <color rgb="FFFFFFFF"/>
      <name val="Arial"/>
    </font>
    <font>
      <b/>
      <sz val="10"/>
      <color rgb="FFFFFFFF"/>
      <name val="Arial"/>
    </font>
    <font>
      <b/>
      <sz val="10"/>
      <name val="Arial"/>
    </font>
    <font>
      <sz val="10"/>
      <name val="Arial"/>
    </font>
    <font>
      <sz val="10"/>
      <name val="Arial"/>
    </font>
    <font>
      <sz val="10"/>
      <name val="Arial"/>
    </font>
    <font>
      <sz val="10"/>
      <name val="Arial"/>
    </font>
    <font>
      <sz val="10"/>
      <name val="Arial"/>
    </font>
    <font>
      <b/>
      <sz val="10"/>
      <name val="Arial"/>
    </font>
    <font>
      <b/>
      <sz val="10"/>
      <name val="Arial"/>
    </font>
    <font>
      <b/>
      <sz val="10"/>
      <color rgb="FFFFFFFF"/>
      <name val="Arial"/>
    </font>
    <font>
      <b/>
      <sz val="10"/>
      <name val="Arial"/>
    </font>
    <font>
      <b/>
      <sz val="10"/>
      <name val="Arial"/>
    </font>
    <font>
      <sz val="10"/>
      <name val="Arial"/>
    </font>
    <font>
      <sz val="10"/>
      <name val="Arial"/>
    </font>
    <font>
      <b/>
      <sz val="10"/>
      <color rgb="FFFFFFFF"/>
      <name val="Arial"/>
    </font>
    <font>
      <b/>
      <sz val="10"/>
      <color rgb="FF222222"/>
      <name val="Arial"/>
    </font>
    <font>
      <sz val="10"/>
      <name val="Arial"/>
    </font>
    <font>
      <b/>
      <sz val="10"/>
      <name val="Arial"/>
    </font>
    <font>
      <sz val="10"/>
      <name val="Arial"/>
    </font>
    <font>
      <b/>
      <sz val="10"/>
      <name val="Arial"/>
    </font>
    <font>
      <sz val="10"/>
      <name val="Arial"/>
    </font>
    <font>
      <sz val="10"/>
      <name val="Arial"/>
    </font>
    <font>
      <sz val="10"/>
      <color rgb="FF999999"/>
      <name val="Arial"/>
    </font>
    <font>
      <sz val="10"/>
      <name val="Arial"/>
    </font>
    <font>
      <sz val="10"/>
      <color rgb="FF666666"/>
      <name val="Arial"/>
    </font>
    <font>
      <sz val="10"/>
      <name val="Arial"/>
    </font>
    <font>
      <b/>
      <sz val="14"/>
      <name val="Arial"/>
    </font>
    <font>
      <b/>
      <sz val="14"/>
      <name val="Arial"/>
    </font>
    <font>
      <b/>
      <sz val="12"/>
      <name val="Arial"/>
    </font>
    <font>
      <sz val="10"/>
      <name val="Arial"/>
    </font>
    <font>
      <sz val="10"/>
      <name val="Arial"/>
    </font>
    <font>
      <b/>
      <sz val="10"/>
      <name val="Arial"/>
    </font>
    <font>
      <b/>
      <sz val="10"/>
      <name val="Arial"/>
    </font>
    <font>
      <sz val="10"/>
      <name val="Arial"/>
    </font>
    <font>
      <sz val="10"/>
      <name val="Arial"/>
    </font>
    <font>
      <b/>
      <sz val="10"/>
      <color rgb="FFFFFFFF"/>
      <name val="Arial"/>
    </font>
    <font>
      <sz val="10"/>
      <name val="Arial"/>
    </font>
    <font>
      <sz val="10"/>
      <name val="Arial"/>
    </font>
    <font>
      <sz val="10"/>
      <color rgb="FFFFFFFF"/>
      <name val="Arial"/>
    </font>
    <font>
      <sz val="10"/>
      <name val="Arial"/>
    </font>
    <font>
      <sz val="10"/>
      <name val="Arial"/>
    </font>
    <font>
      <sz val="10"/>
      <name val="Arial"/>
    </font>
    <font>
      <sz val="10"/>
      <name val="Arial"/>
    </font>
    <font>
      <sz val="10"/>
      <color rgb="FF666666"/>
      <name val="Arial"/>
    </font>
    <font>
      <sz val="10"/>
      <name val="Arial"/>
    </font>
    <font>
      <sz val="10"/>
      <name val="Arial"/>
    </font>
    <font>
      <b/>
      <sz val="10"/>
      <color rgb="FFFFFFFF"/>
      <name val="Arial"/>
    </font>
    <font>
      <sz val="10"/>
      <name val="Arial"/>
    </font>
    <font>
      <sz val="10"/>
      <name val="Arial"/>
    </font>
    <font>
      <sz val="10"/>
      <name val="Arial"/>
    </font>
    <font>
      <sz val="10"/>
      <name val="Arial"/>
      <family val="2"/>
    </font>
    <font>
      <sz val="8"/>
      <name val="Arial"/>
    </font>
    <font>
      <b/>
      <sz val="12"/>
      <name val="Arial"/>
      <family val="2"/>
    </font>
    <font>
      <sz val="12"/>
      <name val="Arial"/>
      <family val="2"/>
    </font>
    <font>
      <b/>
      <sz val="9"/>
      <name val="Arial"/>
      <family val="2"/>
    </font>
    <font>
      <sz val="9"/>
      <name val="Arial"/>
      <family val="2"/>
    </font>
    <font>
      <sz val="9"/>
      <color rgb="FF666666"/>
      <name val="Arial"/>
      <family val="2"/>
    </font>
    <font>
      <b/>
      <sz val="9"/>
      <color rgb="FFFFFFFF"/>
      <name val="Arial"/>
      <family val="2"/>
    </font>
    <font>
      <sz val="9"/>
      <color rgb="FFFFFFFF"/>
      <name val="Arial"/>
      <family val="2"/>
    </font>
    <font>
      <sz val="9"/>
      <color rgb="FFA64D79"/>
      <name val="Arial"/>
      <family val="2"/>
    </font>
    <font>
      <b/>
      <sz val="10"/>
      <name val="Arial"/>
      <family val="2"/>
    </font>
    <font>
      <sz val="10"/>
      <color rgb="FFA64D79"/>
      <name val="Arial"/>
      <family val="2"/>
    </font>
    <font>
      <b/>
      <sz val="10"/>
      <color rgb="FFFFFFFF"/>
      <name val="Arial"/>
      <family val="2"/>
    </font>
    <font>
      <sz val="10"/>
      <color rgb="FFFFFFFF"/>
      <name val="Arial"/>
      <family val="2"/>
    </font>
    <font>
      <sz val="10"/>
      <color theme="0"/>
      <name val="Arial"/>
      <family val="2"/>
    </font>
    <font>
      <b/>
      <sz val="14"/>
      <name val="Arial"/>
      <family val="2"/>
    </font>
    <font>
      <sz val="14"/>
      <name val="Arial"/>
      <family val="2"/>
    </font>
    <font>
      <b/>
      <sz val="9"/>
      <color theme="0"/>
      <name val="Arial"/>
      <family val="2"/>
    </font>
  </fonts>
  <fills count="10">
    <fill>
      <patternFill patternType="none"/>
    </fill>
    <fill>
      <patternFill patternType="gray125"/>
    </fill>
    <fill>
      <patternFill patternType="none"/>
    </fill>
    <fill>
      <patternFill patternType="solid">
        <fgColor rgb="FF434343"/>
        <bgColor rgb="FF434343"/>
      </patternFill>
    </fill>
    <fill>
      <patternFill patternType="solid">
        <fgColor rgb="FFE5F7DE"/>
        <bgColor rgb="FFE5F7DE"/>
      </patternFill>
    </fill>
    <fill>
      <patternFill patternType="solid">
        <fgColor rgb="FFEA9999"/>
        <bgColor rgb="FFEA9999"/>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1" tint="0.249977111117893"/>
        <bgColor indexed="64"/>
      </patternFill>
    </fill>
  </fills>
  <borders count="20">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rgb="FF000000"/>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1" fillId="2" borderId="1"/>
    <xf numFmtId="9" fontId="1" fillId="2" borderId="1" applyFont="0" applyFill="0" applyBorder="0" applyAlignment="0" applyProtection="0"/>
    <xf numFmtId="0" fontId="1" fillId="2" borderId="1"/>
  </cellStyleXfs>
  <cellXfs count="250">
    <xf numFmtId="0" fontId="0" fillId="0" borderId="0" xfId="0"/>
    <xf numFmtId="0" fontId="1" fillId="2" borderId="1" xfId="0" applyFont="1" applyFill="1" applyBorder="1" applyAlignment="1"/>
    <xf numFmtId="0" fontId="4" fillId="2" borderId="1" xfId="0" applyFont="1" applyFill="1" applyBorder="1" applyAlignment="1"/>
    <xf numFmtId="0" fontId="11" fillId="2" borderId="1" xfId="0" applyFont="1" applyFill="1" applyBorder="1" applyAlignment="1"/>
    <xf numFmtId="0" fontId="12" fillId="2" borderId="1" xfId="0" applyFont="1" applyFill="1" applyBorder="1" applyAlignment="1">
      <alignment vertical="top" wrapText="1"/>
    </xf>
    <xf numFmtId="0" fontId="13" fillId="2" borderId="1" xfId="0" applyFont="1" applyFill="1" applyBorder="1" applyAlignment="1">
      <alignment vertical="top" wrapText="1"/>
    </xf>
    <xf numFmtId="0" fontId="16" fillId="2" borderId="1" xfId="0" applyFont="1" applyFill="1" applyBorder="1"/>
    <xf numFmtId="0" fontId="25" fillId="2" borderId="1" xfId="0" applyFont="1" applyFill="1" applyBorder="1" applyAlignment="1">
      <alignment wrapText="1"/>
    </xf>
    <xf numFmtId="0" fontId="27" fillId="2" borderId="1" xfId="0" applyFont="1" applyFill="1" applyBorder="1" applyAlignment="1"/>
    <xf numFmtId="0" fontId="30" fillId="2" borderId="1" xfId="0" applyFont="1" applyFill="1" applyBorder="1" applyAlignment="1"/>
    <xf numFmtId="0" fontId="31" fillId="2" borderId="1" xfId="0" applyFont="1" applyFill="1" applyBorder="1" applyAlignment="1"/>
    <xf numFmtId="0" fontId="46" fillId="2" borderId="1" xfId="0" applyFont="1" applyFill="1" applyBorder="1" applyAlignment="1">
      <alignment wrapText="1"/>
    </xf>
    <xf numFmtId="0" fontId="47" fillId="2" borderId="1" xfId="0" applyFont="1" applyFill="1" applyBorder="1" applyAlignment="1"/>
    <xf numFmtId="0" fontId="50" fillId="2" borderId="3" xfId="0" applyFont="1" applyFill="1" applyBorder="1" applyAlignment="1">
      <alignment wrapText="1"/>
    </xf>
    <xf numFmtId="0" fontId="52" fillId="2" borderId="1" xfId="0" applyFont="1" applyFill="1" applyBorder="1" applyAlignment="1">
      <alignment wrapText="1"/>
    </xf>
    <xf numFmtId="0" fontId="56" fillId="2" borderId="1" xfId="0" applyFont="1" applyFill="1" applyBorder="1" applyAlignment="1">
      <alignment vertical="top"/>
    </xf>
    <xf numFmtId="0" fontId="57" fillId="2" borderId="1" xfId="0" applyFont="1" applyFill="1" applyBorder="1" applyAlignment="1">
      <alignment vertical="top" wrapText="1"/>
    </xf>
    <xf numFmtId="0" fontId="58" fillId="2" borderId="1" xfId="0" applyFont="1" applyFill="1" applyBorder="1" applyAlignment="1"/>
    <xf numFmtId="0" fontId="59" fillId="2" borderId="1" xfId="0" applyFont="1" applyFill="1" applyBorder="1"/>
    <xf numFmtId="0" fontId="76" fillId="6" borderId="1" xfId="0" applyFont="1" applyFill="1" applyBorder="1" applyAlignment="1">
      <alignment horizontal="left"/>
    </xf>
    <xf numFmtId="0" fontId="14" fillId="3" borderId="5" xfId="0" applyFont="1" applyFill="1" applyBorder="1" applyAlignment="1">
      <alignment wrapText="1"/>
    </xf>
    <xf numFmtId="0" fontId="18" fillId="2" borderId="8" xfId="0" applyFont="1" applyFill="1" applyBorder="1" applyAlignment="1">
      <alignment wrapText="1"/>
    </xf>
    <xf numFmtId="0" fontId="24" fillId="2" borderId="10" xfId="0" applyFont="1" applyFill="1" applyBorder="1" applyAlignment="1">
      <alignment horizontal="left" wrapText="1"/>
    </xf>
    <xf numFmtId="0" fontId="0" fillId="0" borderId="0" xfId="0" applyAlignment="1">
      <alignment vertical="top"/>
    </xf>
    <xf numFmtId="0" fontId="1" fillId="2" borderId="1" xfId="0" applyFont="1" applyFill="1" applyBorder="1" applyAlignment="1">
      <alignment vertical="top"/>
    </xf>
    <xf numFmtId="0" fontId="17" fillId="3" borderId="14" xfId="0" applyFont="1" applyFill="1" applyBorder="1" applyAlignment="1">
      <alignment vertical="top" wrapText="1"/>
    </xf>
    <xf numFmtId="0" fontId="20" fillId="2" borderId="15" xfId="0" applyFont="1" applyFill="1" applyBorder="1" applyAlignment="1">
      <alignment vertical="top" wrapText="1"/>
    </xf>
    <xf numFmtId="0" fontId="14" fillId="3" borderId="4" xfId="0" applyFont="1" applyFill="1" applyBorder="1" applyAlignment="1">
      <alignment wrapText="1"/>
    </xf>
    <xf numFmtId="0" fontId="28" fillId="2" borderId="4" xfId="0" applyFont="1" applyFill="1" applyBorder="1" applyAlignment="1"/>
    <xf numFmtId="0" fontId="18" fillId="2" borderId="4" xfId="0" applyFont="1" applyFill="1" applyBorder="1" applyAlignment="1">
      <alignment wrapText="1"/>
    </xf>
    <xf numFmtId="0" fontId="34" fillId="2" borderId="4" xfId="0" applyFont="1" applyFill="1" applyBorder="1" applyAlignment="1">
      <alignment vertical="top" wrapText="1"/>
    </xf>
    <xf numFmtId="0" fontId="37" fillId="2" borderId="4" xfId="0" applyFont="1" applyFill="1" applyBorder="1" applyAlignment="1">
      <alignment horizontal="left" vertical="top" wrapText="1"/>
    </xf>
    <xf numFmtId="0" fontId="38" fillId="2" borderId="4" xfId="0" applyFont="1" applyFill="1" applyBorder="1" applyAlignment="1">
      <alignment horizontal="left" vertical="top" wrapText="1"/>
    </xf>
    <xf numFmtId="0" fontId="42" fillId="6" borderId="4" xfId="0" applyFont="1" applyFill="1" applyBorder="1" applyAlignment="1">
      <alignment vertical="top" wrapText="1"/>
    </xf>
    <xf numFmtId="0" fontId="44" fillId="2" borderId="4" xfId="0" applyFont="1" applyFill="1" applyBorder="1" applyAlignment="1">
      <alignment wrapText="1"/>
    </xf>
    <xf numFmtId="4" fontId="32" fillId="4" borderId="4" xfId="0" applyNumberFormat="1" applyFont="1" applyFill="1" applyBorder="1" applyAlignment="1" applyProtection="1">
      <protection locked="0"/>
    </xf>
    <xf numFmtId="0" fontId="33" fillId="4" borderId="4" xfId="0" applyNumberFormat="1" applyFont="1" applyFill="1" applyBorder="1" applyAlignment="1" applyProtection="1">
      <protection locked="0"/>
    </xf>
    <xf numFmtId="4" fontId="39" fillId="4" borderId="4" xfId="0" applyNumberFormat="1" applyFont="1" applyFill="1" applyBorder="1" applyAlignment="1" applyProtection="1">
      <protection locked="0"/>
    </xf>
    <xf numFmtId="0" fontId="40" fillId="4" borderId="4" xfId="0" applyNumberFormat="1" applyFont="1" applyFill="1" applyBorder="1" applyAlignment="1" applyProtection="1">
      <protection locked="0"/>
    </xf>
    <xf numFmtId="0" fontId="6" fillId="2" borderId="4" xfId="0" applyFont="1" applyFill="1" applyBorder="1" applyAlignment="1"/>
    <xf numFmtId="0" fontId="7" fillId="2" borderId="4" xfId="0" applyFont="1" applyFill="1" applyBorder="1" applyAlignment="1"/>
    <xf numFmtId="0" fontId="77" fillId="4" borderId="4" xfId="0" applyFont="1" applyFill="1" applyBorder="1" applyProtection="1">
      <protection locked="0"/>
    </xf>
    <xf numFmtId="0" fontId="67" fillId="4" borderId="4" xfId="0" applyFont="1" applyFill="1" applyBorder="1" applyAlignment="1" applyProtection="1">
      <alignment vertical="top"/>
      <protection locked="0"/>
    </xf>
    <xf numFmtId="0" fontId="68" fillId="4" borderId="4" xfId="0" applyFont="1" applyFill="1" applyBorder="1" applyAlignment="1" applyProtection="1">
      <alignment vertical="top"/>
      <protection locked="0"/>
    </xf>
    <xf numFmtId="0" fontId="71" fillId="4" borderId="4" xfId="0" applyFont="1" applyFill="1" applyBorder="1" applyAlignment="1" applyProtection="1">
      <alignment vertical="top"/>
      <protection locked="0"/>
    </xf>
    <xf numFmtId="164" fontId="82" fillId="4" borderId="4" xfId="0" applyNumberFormat="1" applyFont="1" applyFill="1" applyBorder="1" applyAlignment="1" applyProtection="1">
      <alignment vertical="top"/>
      <protection locked="0"/>
    </xf>
    <xf numFmtId="0" fontId="82" fillId="4" borderId="4" xfId="0" applyFont="1" applyFill="1" applyBorder="1" applyAlignment="1" applyProtection="1">
      <protection locked="0"/>
    </xf>
    <xf numFmtId="9" fontId="82" fillId="4" borderId="4" xfId="1" applyFont="1" applyFill="1" applyBorder="1" applyAlignment="1" applyProtection="1">
      <alignment vertical="top" wrapText="1"/>
      <protection locked="0"/>
    </xf>
    <xf numFmtId="9" fontId="82" fillId="4" borderId="4" xfId="1" applyFont="1" applyFill="1" applyBorder="1" applyAlignment="1" applyProtection="1">
      <protection locked="0"/>
    </xf>
    <xf numFmtId="0" fontId="82" fillId="4" borderId="4" xfId="0" applyFont="1" applyFill="1" applyBorder="1" applyAlignment="1" applyProtection="1">
      <alignment vertical="top" wrapText="1"/>
      <protection locked="0"/>
    </xf>
    <xf numFmtId="0" fontId="82" fillId="4" borderId="4" xfId="0" applyFont="1" applyFill="1" applyBorder="1" applyProtection="1">
      <protection locked="0"/>
    </xf>
    <xf numFmtId="165" fontId="82" fillId="4" borderId="4" xfId="0" applyNumberFormat="1" applyFont="1" applyFill="1" applyBorder="1" applyProtection="1">
      <protection locked="0"/>
    </xf>
    <xf numFmtId="9" fontId="82" fillId="4" borderId="4" xfId="1" applyFont="1" applyFill="1" applyBorder="1" applyProtection="1">
      <protection locked="0"/>
    </xf>
    <xf numFmtId="0" fontId="81" fillId="2" borderId="1" xfId="0" applyFont="1" applyFill="1" applyBorder="1" applyAlignment="1" applyProtection="1"/>
    <xf numFmtId="0" fontId="82" fillId="0" borderId="0" xfId="0" applyFont="1" applyProtection="1"/>
    <xf numFmtId="0" fontId="82" fillId="2" borderId="1" xfId="0" applyFont="1" applyFill="1" applyBorder="1" applyAlignment="1" applyProtection="1">
      <alignment vertical="top" wrapText="1"/>
    </xf>
    <xf numFmtId="0" fontId="82" fillId="2" borderId="1" xfId="0" applyFont="1" applyFill="1" applyBorder="1" applyAlignment="1" applyProtection="1">
      <alignment horizontal="right" wrapText="1"/>
    </xf>
    <xf numFmtId="0" fontId="82" fillId="2" borderId="1" xfId="0" applyFont="1" applyFill="1" applyBorder="1" applyProtection="1"/>
    <xf numFmtId="0" fontId="82" fillId="2" borderId="1" xfId="0" applyFont="1" applyFill="1" applyBorder="1" applyAlignment="1" applyProtection="1">
      <alignment horizontal="left"/>
    </xf>
    <xf numFmtId="0" fontId="21" fillId="2" borderId="15" xfId="0" applyFont="1" applyFill="1" applyBorder="1" applyAlignment="1">
      <alignment vertical="top" wrapText="1"/>
    </xf>
    <xf numFmtId="0" fontId="49" fillId="2" borderId="1" xfId="0" applyFont="1" applyFill="1" applyBorder="1" applyAlignment="1">
      <alignment vertical="top" wrapText="1"/>
    </xf>
    <xf numFmtId="0" fontId="21" fillId="2" borderId="16" xfId="0" applyFont="1" applyFill="1" applyBorder="1" applyAlignment="1">
      <alignment vertical="top" wrapText="1"/>
    </xf>
    <xf numFmtId="0" fontId="81" fillId="2" borderId="4" xfId="0" applyFont="1" applyFill="1" applyBorder="1" applyAlignment="1" applyProtection="1">
      <alignment horizontal="right" vertical="top"/>
    </xf>
    <xf numFmtId="0" fontId="82" fillId="0" borderId="0" xfId="0" applyFont="1" applyAlignment="1" applyProtection="1">
      <alignment horizontal="left"/>
    </xf>
    <xf numFmtId="0" fontId="81" fillId="0" borderId="1" xfId="0" applyFont="1" applyFill="1" applyBorder="1" applyAlignment="1" applyProtection="1">
      <alignment horizontal="left" wrapText="1"/>
    </xf>
    <xf numFmtId="0" fontId="81" fillId="0" borderId="4" xfId="0" applyFont="1" applyBorder="1" applyAlignment="1" applyProtection="1">
      <alignment horizontal="center"/>
    </xf>
    <xf numFmtId="10" fontId="81" fillId="0" borderId="1" xfId="0" applyNumberFormat="1" applyFont="1" applyFill="1" applyBorder="1" applyAlignment="1" applyProtection="1">
      <alignment horizontal="left"/>
    </xf>
    <xf numFmtId="0" fontId="81" fillId="2" borderId="4" xfId="0" applyFont="1" applyFill="1" applyBorder="1" applyAlignment="1" applyProtection="1">
      <alignment horizontal="center" vertical="top" wrapText="1"/>
    </xf>
    <xf numFmtId="0" fontId="81" fillId="2" borderId="1" xfId="0" applyFont="1" applyFill="1" applyBorder="1" applyProtection="1"/>
    <xf numFmtId="0" fontId="84" fillId="3" borderId="4" xfId="0" applyFont="1" applyFill="1" applyBorder="1" applyAlignment="1" applyProtection="1">
      <alignment wrapText="1"/>
    </xf>
    <xf numFmtId="0" fontId="84" fillId="3" borderId="4" xfId="0" applyFont="1" applyFill="1" applyBorder="1" applyAlignment="1" applyProtection="1">
      <alignment horizontal="right" wrapText="1"/>
    </xf>
    <xf numFmtId="0" fontId="82" fillId="0" borderId="0" xfId="0" applyFont="1" applyAlignment="1" applyProtection="1">
      <alignment wrapText="1"/>
    </xf>
    <xf numFmtId="10" fontId="84" fillId="3" borderId="4" xfId="0" applyNumberFormat="1" applyFont="1" applyFill="1" applyBorder="1" applyAlignment="1" applyProtection="1">
      <alignment horizontal="right" wrapText="1"/>
    </xf>
    <xf numFmtId="0" fontId="81" fillId="0" borderId="0" xfId="0" applyFont="1" applyAlignment="1" applyProtection="1">
      <alignment wrapText="1"/>
    </xf>
    <xf numFmtId="10" fontId="81" fillId="0" borderId="1" xfId="0" applyNumberFormat="1" applyFont="1" applyFill="1" applyBorder="1" applyAlignment="1" applyProtection="1">
      <alignment horizontal="left" wrapText="1"/>
    </xf>
    <xf numFmtId="0" fontId="84" fillId="3" borderId="4" xfId="0" applyFont="1" applyFill="1" applyBorder="1" applyAlignment="1" applyProtection="1">
      <alignment horizontal="center" wrapText="1"/>
    </xf>
    <xf numFmtId="0" fontId="81" fillId="2" borderId="1" xfId="0" applyFont="1" applyFill="1" applyBorder="1" applyAlignment="1" applyProtection="1">
      <alignment wrapText="1"/>
    </xf>
    <xf numFmtId="9" fontId="82" fillId="0" borderId="0" xfId="0" applyNumberFormat="1" applyFont="1" applyAlignment="1" applyProtection="1">
      <alignment horizontal="left"/>
    </xf>
    <xf numFmtId="9" fontId="82" fillId="0" borderId="1" xfId="0" applyNumberFormat="1" applyFont="1" applyFill="1" applyBorder="1" applyAlignment="1" applyProtection="1">
      <alignment horizontal="left"/>
    </xf>
    <xf numFmtId="0" fontId="82" fillId="2" borderId="1" xfId="0" applyFont="1" applyFill="1" applyBorder="1" applyAlignment="1" applyProtection="1">
      <alignment horizontal="right"/>
    </xf>
    <xf numFmtId="165" fontId="85" fillId="3" borderId="1" xfId="0" applyNumberFormat="1" applyFont="1" applyFill="1" applyBorder="1" applyAlignment="1" applyProtection="1">
      <alignment wrapText="1"/>
    </xf>
    <xf numFmtId="165" fontId="85" fillId="3" borderId="1" xfId="0" applyNumberFormat="1" applyFont="1" applyFill="1" applyBorder="1" applyAlignment="1" applyProtection="1">
      <alignment vertical="top" wrapText="1"/>
    </xf>
    <xf numFmtId="0" fontId="82" fillId="0" borderId="0" xfId="0" applyFont="1" applyAlignment="1" applyProtection="1">
      <alignment horizontal="left" wrapText="1"/>
    </xf>
    <xf numFmtId="165" fontId="85" fillId="3" borderId="4" xfId="0" applyNumberFormat="1" applyFont="1" applyFill="1" applyBorder="1" applyAlignment="1" applyProtection="1">
      <alignment wrapText="1"/>
    </xf>
    <xf numFmtId="165" fontId="82" fillId="0" borderId="1" xfId="0" applyNumberFormat="1" applyFont="1" applyFill="1" applyBorder="1" applyAlignment="1" applyProtection="1">
      <alignment horizontal="left"/>
    </xf>
    <xf numFmtId="10" fontId="82" fillId="2" borderId="1" xfId="0" applyNumberFormat="1" applyFont="1" applyFill="1" applyBorder="1" applyProtection="1"/>
    <xf numFmtId="0" fontId="79" fillId="2" borderId="1" xfId="0" applyFont="1" applyFill="1" applyBorder="1" applyAlignment="1" applyProtection="1"/>
    <xf numFmtId="0" fontId="82" fillId="7" borderId="1" xfId="0" applyFont="1" applyFill="1" applyBorder="1" applyAlignment="1" applyProtection="1">
      <alignment horizontal="right"/>
    </xf>
    <xf numFmtId="0" fontId="86" fillId="8" borderId="1" xfId="0" applyNumberFormat="1" applyFont="1" applyFill="1" applyBorder="1" applyAlignment="1" applyProtection="1">
      <alignment horizontal="left" wrapText="1"/>
    </xf>
    <xf numFmtId="0" fontId="82" fillId="0" borderId="1" xfId="0" applyFont="1" applyBorder="1" applyProtection="1"/>
    <xf numFmtId="0" fontId="82" fillId="0" borderId="1" xfId="0" applyFont="1" applyBorder="1" applyAlignment="1" applyProtection="1">
      <alignment horizontal="left" vertical="top" wrapText="1"/>
    </xf>
    <xf numFmtId="0" fontId="81" fillId="7" borderId="1" xfId="0" applyFont="1" applyFill="1" applyBorder="1" applyAlignment="1" applyProtection="1"/>
    <xf numFmtId="0" fontId="82" fillId="7" borderId="1" xfId="0" applyFont="1" applyFill="1" applyBorder="1" applyProtection="1"/>
    <xf numFmtId="0" fontId="81" fillId="0" borderId="0" xfId="0" applyFont="1" applyProtection="1"/>
    <xf numFmtId="0" fontId="82" fillId="2" borderId="4" xfId="0" applyFont="1" applyFill="1" applyBorder="1" applyAlignment="1" applyProtection="1">
      <alignment vertical="top" wrapText="1"/>
    </xf>
    <xf numFmtId="0" fontId="0" fillId="0" borderId="1" xfId="0" applyBorder="1" applyProtection="1"/>
    <xf numFmtId="0" fontId="0" fillId="0" borderId="1" xfId="0" applyBorder="1" applyAlignment="1" applyProtection="1">
      <alignment wrapText="1"/>
    </xf>
    <xf numFmtId="0" fontId="60" fillId="0" borderId="1" xfId="0" applyFont="1" applyFill="1" applyBorder="1" applyAlignment="1" applyProtection="1">
      <alignment horizontal="left" vertical="top" wrapText="1"/>
    </xf>
    <xf numFmtId="0" fontId="61" fillId="2" borderId="4" xfId="0" applyFont="1" applyFill="1" applyBorder="1" applyAlignment="1" applyProtection="1">
      <alignment vertical="top"/>
    </xf>
    <xf numFmtId="0" fontId="60" fillId="2" borderId="1" xfId="0" applyFont="1" applyFill="1" applyBorder="1" applyAlignment="1" applyProtection="1">
      <alignment vertical="top" wrapText="1"/>
    </xf>
    <xf numFmtId="0" fontId="0" fillId="0" borderId="0" xfId="0" applyProtection="1"/>
    <xf numFmtId="0" fontId="87" fillId="2" borderId="1" xfId="0" applyFont="1" applyFill="1" applyBorder="1" applyProtection="1"/>
    <xf numFmtId="0" fontId="89" fillId="3" borderId="4" xfId="0" applyFont="1" applyFill="1" applyBorder="1" applyAlignment="1" applyProtection="1"/>
    <xf numFmtId="0" fontId="89" fillId="3" borderId="4" xfId="0" applyFont="1" applyFill="1" applyBorder="1" applyAlignment="1" applyProtection="1">
      <alignment horizontal="right"/>
    </xf>
    <xf numFmtId="0" fontId="77" fillId="2" borderId="4" xfId="0" applyFont="1" applyFill="1" applyBorder="1" applyAlignment="1" applyProtection="1"/>
    <xf numFmtId="165" fontId="77" fillId="2" borderId="4" xfId="0" applyNumberFormat="1" applyFont="1" applyFill="1" applyBorder="1" applyProtection="1"/>
    <xf numFmtId="9" fontId="77" fillId="2" borderId="4" xfId="1" applyFont="1" applyFill="1" applyBorder="1" applyProtection="1"/>
    <xf numFmtId="166" fontId="77" fillId="2" borderId="4" xfId="0" applyNumberFormat="1" applyFont="1" applyFill="1" applyBorder="1" applyProtection="1"/>
    <xf numFmtId="166" fontId="63" fillId="2" borderId="4" xfId="0" applyNumberFormat="1" applyFont="1" applyFill="1" applyBorder="1" applyAlignment="1" applyProtection="1">
      <alignment horizontal="right"/>
    </xf>
    <xf numFmtId="166" fontId="77" fillId="2" borderId="4" xfId="0" applyNumberFormat="1" applyFont="1" applyFill="1" applyBorder="1" applyAlignment="1" applyProtection="1">
      <alignment horizontal="right"/>
    </xf>
    <xf numFmtId="0" fontId="77" fillId="2" borderId="4" xfId="0" applyFont="1" applyFill="1" applyBorder="1" applyAlignment="1" applyProtection="1">
      <alignment wrapText="1"/>
    </xf>
    <xf numFmtId="0" fontId="77" fillId="2" borderId="1" xfId="0" applyFont="1" applyFill="1" applyBorder="1" applyAlignment="1" applyProtection="1"/>
    <xf numFmtId="165" fontId="77" fillId="2" borderId="1" xfId="0" applyNumberFormat="1" applyFont="1" applyFill="1" applyBorder="1" applyProtection="1"/>
    <xf numFmtId="9" fontId="77" fillId="2" borderId="1" xfId="1" applyFont="1" applyFill="1" applyBorder="1" applyProtection="1"/>
    <xf numFmtId="166" fontId="77" fillId="2" borderId="1" xfId="0" applyNumberFormat="1" applyFont="1" applyFill="1" applyBorder="1" applyProtection="1"/>
    <xf numFmtId="166" fontId="64" fillId="2" borderId="4" xfId="0" applyNumberFormat="1" applyFont="1" applyFill="1" applyBorder="1" applyAlignment="1" applyProtection="1"/>
    <xf numFmtId="0" fontId="90" fillId="3" borderId="8" xfId="0" applyFont="1" applyFill="1" applyBorder="1" applyAlignment="1" applyProtection="1"/>
    <xf numFmtId="165" fontId="90" fillId="3" borderId="1" xfId="0" applyNumberFormat="1" applyFont="1" applyFill="1" applyBorder="1" applyProtection="1"/>
    <xf numFmtId="9" fontId="90" fillId="3" borderId="1" xfId="1" applyFont="1" applyFill="1" applyBorder="1" applyProtection="1"/>
    <xf numFmtId="166" fontId="90" fillId="3" borderId="1" xfId="0" applyNumberFormat="1" applyFont="1" applyFill="1" applyBorder="1" applyProtection="1"/>
    <xf numFmtId="0" fontId="90" fillId="3" borderId="10" xfId="0" applyFont="1" applyFill="1" applyBorder="1" applyAlignment="1" applyProtection="1"/>
    <xf numFmtId="167" fontId="90" fillId="3" borderId="13" xfId="0" applyNumberFormat="1" applyFont="1" applyFill="1" applyBorder="1" applyProtection="1"/>
    <xf numFmtId="9" fontId="90" fillId="3" borderId="13" xfId="1" applyFont="1" applyFill="1" applyBorder="1" applyAlignment="1" applyProtection="1"/>
    <xf numFmtId="166" fontId="91" fillId="9" borderId="1" xfId="0" applyNumberFormat="1" applyFont="1" applyFill="1" applyBorder="1" applyProtection="1"/>
    <xf numFmtId="10" fontId="77" fillId="2" borderId="4" xfId="0" applyNumberFormat="1" applyFont="1" applyFill="1" applyBorder="1" applyAlignment="1" applyProtection="1"/>
    <xf numFmtId="0" fontId="0" fillId="0" borderId="0" xfId="0" applyAlignment="1" applyProtection="1">
      <alignment horizontal="left" vertical="top" wrapText="1"/>
    </xf>
    <xf numFmtId="0" fontId="77" fillId="0" borderId="0" xfId="0" applyFont="1" applyProtection="1"/>
    <xf numFmtId="0" fontId="94" fillId="9" borderId="4" xfId="0" applyFont="1" applyFill="1" applyBorder="1" applyAlignment="1" applyProtection="1"/>
    <xf numFmtId="0" fontId="94" fillId="9" borderId="4" xfId="0" applyFont="1" applyFill="1" applyBorder="1" applyAlignment="1" applyProtection="1">
      <alignment horizontal="left" vertical="top" wrapText="1"/>
    </xf>
    <xf numFmtId="0" fontId="77" fillId="2" borderId="4" xfId="0" applyFont="1" applyFill="1" applyBorder="1" applyAlignment="1" applyProtection="1">
      <alignment vertical="top" wrapText="1"/>
    </xf>
    <xf numFmtId="0" fontId="81" fillId="0" borderId="1" xfId="0" applyFont="1" applyBorder="1" applyProtection="1"/>
    <xf numFmtId="0" fontId="61" fillId="2" borderId="4" xfId="0" applyFont="1" applyFill="1" applyBorder="1" applyAlignment="1" applyProtection="1">
      <alignment vertical="top" wrapText="1"/>
    </xf>
    <xf numFmtId="0" fontId="60" fillId="2" borderId="1" xfId="0" applyFont="1" applyFill="1" applyBorder="1" applyAlignment="1" applyProtection="1">
      <alignment horizontal="left" vertical="top" wrapText="1"/>
    </xf>
    <xf numFmtId="0" fontId="82" fillId="2" borderId="4" xfId="0" applyFont="1" applyFill="1" applyBorder="1" applyAlignment="1" applyProtection="1">
      <alignment vertical="top"/>
    </xf>
    <xf numFmtId="0" fontId="81" fillId="2" borderId="1" xfId="0" applyFont="1" applyFill="1" applyBorder="1" applyAlignment="1" applyProtection="1">
      <alignment vertical="top"/>
    </xf>
    <xf numFmtId="0" fontId="77" fillId="0" borderId="4" xfId="0" applyFont="1" applyBorder="1" applyProtection="1"/>
    <xf numFmtId="0" fontId="77" fillId="2" borderId="4" xfId="0" applyFont="1" applyFill="1" applyBorder="1" applyProtection="1"/>
    <xf numFmtId="0" fontId="87" fillId="0" borderId="0" xfId="0" applyFont="1" applyProtection="1"/>
    <xf numFmtId="0" fontId="82" fillId="0" borderId="1" xfId="0" applyFont="1" applyFill="1" applyBorder="1" applyAlignment="1" applyProtection="1">
      <alignment vertical="top" wrapText="1"/>
    </xf>
    <xf numFmtId="0" fontId="62" fillId="3" borderId="4" xfId="0" applyFont="1" applyFill="1" applyBorder="1" applyAlignment="1" applyProtection="1"/>
    <xf numFmtId="0" fontId="26" fillId="3" borderId="4" xfId="0" applyFont="1" applyFill="1" applyBorder="1" applyAlignment="1" applyProtection="1"/>
    <xf numFmtId="0" fontId="66" fillId="2" borderId="4" xfId="0" applyFont="1" applyFill="1" applyBorder="1" applyAlignment="1" applyProtection="1">
      <alignment vertical="top" wrapText="1"/>
    </xf>
    <xf numFmtId="0" fontId="69" fillId="2" borderId="4" xfId="0" applyFont="1" applyFill="1" applyBorder="1" applyAlignment="1" applyProtection="1">
      <alignment vertical="top" wrapText="1"/>
    </xf>
    <xf numFmtId="0" fontId="0" fillId="0" borderId="0" xfId="0" applyAlignment="1" applyProtection="1">
      <alignment wrapText="1"/>
    </xf>
    <xf numFmtId="0" fontId="72" fillId="2" borderId="1" xfId="0" applyFont="1" applyFill="1" applyBorder="1" applyAlignment="1" applyProtection="1">
      <alignment vertical="top"/>
    </xf>
    <xf numFmtId="0" fontId="73" fillId="3" borderId="4" xfId="0" applyFont="1" applyFill="1" applyBorder="1" applyAlignment="1" applyProtection="1">
      <alignment vertical="top"/>
    </xf>
    <xf numFmtId="0" fontId="74" fillId="2" borderId="4" xfId="0" applyFont="1" applyFill="1" applyBorder="1" applyAlignment="1" applyProtection="1">
      <alignment horizontal="left" wrapText="1"/>
    </xf>
    <xf numFmtId="0" fontId="50" fillId="2" borderId="4" xfId="0" applyFont="1" applyFill="1" applyBorder="1" applyAlignment="1" applyProtection="1">
      <alignment horizontal="left" wrapText="1"/>
    </xf>
    <xf numFmtId="0" fontId="75" fillId="2" borderId="4" xfId="0" applyFont="1" applyFill="1" applyBorder="1" applyAlignment="1" applyProtection="1">
      <alignment horizontal="left" wrapText="1"/>
    </xf>
    <xf numFmtId="0" fontId="60" fillId="2" borderId="1" xfId="0" applyFont="1" applyFill="1" applyBorder="1" applyAlignment="1" applyProtection="1">
      <alignment horizontal="left" vertical="top" wrapText="1"/>
      <protection locked="0"/>
    </xf>
    <xf numFmtId="0" fontId="0" fillId="4" borderId="4" xfId="2" applyFont="1" applyFill="1" applyBorder="1" applyAlignment="1" applyProtection="1">
      <protection locked="0"/>
    </xf>
    <xf numFmtId="0" fontId="0" fillId="4" borderId="4" xfId="2" applyFont="1" applyFill="1" applyBorder="1" applyProtection="1">
      <protection locked="0"/>
    </xf>
    <xf numFmtId="165" fontId="1" fillId="4" borderId="4" xfId="4" applyNumberFormat="1" applyFont="1" applyFill="1" applyBorder="1" applyAlignment="1" applyProtection="1">
      <protection locked="0"/>
    </xf>
    <xf numFmtId="165" fontId="1" fillId="4" borderId="4" xfId="4" applyNumberFormat="1" applyFont="1" applyFill="1" applyBorder="1" applyProtection="1">
      <protection locked="0"/>
    </xf>
    <xf numFmtId="0" fontId="2" fillId="3" borderId="4" xfId="0" applyFont="1" applyFill="1" applyBorder="1" applyAlignment="1">
      <alignment horizontal="center"/>
    </xf>
    <xf numFmtId="0" fontId="0" fillId="0" borderId="4" xfId="0" applyBorder="1"/>
    <xf numFmtId="0" fontId="9" fillId="4" borderId="1" xfId="0" applyFont="1" applyFill="1" applyBorder="1" applyAlignment="1"/>
    <xf numFmtId="0" fontId="0" fillId="0" borderId="0" xfId="0"/>
    <xf numFmtId="0" fontId="3" fillId="2" borderId="4" xfId="0" applyFont="1" applyFill="1" applyBorder="1" applyAlignment="1">
      <alignment horizontal="left" vertical="top" wrapText="1"/>
    </xf>
    <xf numFmtId="0" fontId="10" fillId="5" borderId="1" xfId="0" applyFont="1" applyFill="1" applyBorder="1" applyAlignment="1"/>
    <xf numFmtId="0" fontId="5" fillId="3" borderId="4" xfId="0" applyFont="1" applyFill="1" applyBorder="1" applyAlignment="1"/>
    <xf numFmtId="0" fontId="35" fillId="2" borderId="2" xfId="0" applyFont="1" applyFill="1" applyBorder="1" applyAlignment="1">
      <alignment vertical="top" wrapText="1"/>
    </xf>
    <xf numFmtId="0" fontId="36" fillId="3" borderId="4" xfId="0" applyFont="1" applyFill="1" applyBorder="1" applyAlignment="1">
      <alignment horizontal="left" vertical="top" wrapText="1"/>
    </xf>
    <xf numFmtId="0" fontId="48" fillId="4" borderId="4" xfId="0" applyFont="1" applyFill="1" applyBorder="1" applyAlignment="1" applyProtection="1">
      <protection locked="0"/>
    </xf>
    <xf numFmtId="0" fontId="0" fillId="0" borderId="4" xfId="0" applyBorder="1" applyProtection="1">
      <protection locked="0"/>
    </xf>
    <xf numFmtId="0" fontId="54" fillId="5" borderId="1" xfId="0" applyFont="1" applyFill="1" applyBorder="1" applyAlignment="1">
      <alignment wrapText="1"/>
    </xf>
    <xf numFmtId="0" fontId="0" fillId="0" borderId="1" xfId="0" applyBorder="1"/>
    <xf numFmtId="0" fontId="55" fillId="5" borderId="1" xfId="0" applyFont="1" applyFill="1" applyBorder="1" applyAlignment="1">
      <alignment vertical="top" wrapText="1"/>
    </xf>
    <xf numFmtId="0" fontId="0" fillId="0" borderId="1" xfId="0" applyBorder="1" applyAlignment="1">
      <alignment vertical="top" wrapText="1"/>
    </xf>
    <xf numFmtId="0" fontId="41" fillId="3" borderId="4" xfId="0" applyFont="1" applyFill="1" applyBorder="1" applyAlignment="1">
      <alignment wrapText="1"/>
    </xf>
    <xf numFmtId="0" fontId="53" fillId="4" borderId="1" xfId="0" applyFont="1" applyFill="1" applyBorder="1" applyAlignment="1">
      <alignment vertical="top"/>
    </xf>
    <xf numFmtId="0" fontId="43" fillId="4" borderId="4" xfId="0" applyFont="1" applyFill="1" applyBorder="1" applyAlignment="1" applyProtection="1">
      <protection locked="0"/>
    </xf>
    <xf numFmtId="0" fontId="51" fillId="2" borderId="1" xfId="0" applyFont="1" applyFill="1" applyBorder="1" applyAlignment="1">
      <alignment vertical="top" wrapText="1"/>
    </xf>
    <xf numFmtId="0" fontId="21" fillId="2" borderId="15" xfId="0" applyFont="1" applyFill="1" applyBorder="1" applyAlignment="1">
      <alignment vertical="top" wrapText="1"/>
    </xf>
    <xf numFmtId="0" fontId="0" fillId="0" borderId="15" xfId="0" applyBorder="1"/>
    <xf numFmtId="0" fontId="45" fillId="4" borderId="4" xfId="0" applyFont="1" applyFill="1" applyBorder="1" applyAlignment="1" applyProtection="1">
      <protection locked="0"/>
    </xf>
    <xf numFmtId="0" fontId="22" fillId="4" borderId="4" xfId="0" applyFont="1" applyFill="1" applyBorder="1" applyProtection="1">
      <protection locked="0"/>
    </xf>
    <xf numFmtId="0" fontId="19" fillId="4" borderId="4" xfId="0" applyFont="1" applyFill="1" applyBorder="1" applyAlignment="1" applyProtection="1">
      <protection locked="0"/>
    </xf>
    <xf numFmtId="4" fontId="29" fillId="4" borderId="4" xfId="0" applyNumberFormat="1" applyFont="1" applyFill="1" applyBorder="1" applyAlignment="1" applyProtection="1">
      <protection locked="0"/>
    </xf>
    <xf numFmtId="0" fontId="92" fillId="2" borderId="1" xfId="0" applyFont="1" applyFill="1" applyBorder="1" applyAlignment="1"/>
    <xf numFmtId="0" fontId="13" fillId="2" borderId="1" xfId="0" applyFont="1" applyFill="1" applyBorder="1" applyAlignment="1">
      <alignment vertical="top" wrapText="1"/>
    </xf>
    <xf numFmtId="0" fontId="15" fillId="3" borderId="6" xfId="0" applyFont="1" applyFill="1" applyBorder="1"/>
    <xf numFmtId="0" fontId="0" fillId="0" borderId="7" xfId="0" applyBorder="1"/>
    <xf numFmtId="0" fontId="8" fillId="4" borderId="4" xfId="0" applyFont="1" applyFill="1" applyBorder="1" applyProtection="1">
      <protection locked="0"/>
    </xf>
    <xf numFmtId="0" fontId="77" fillId="4" borderId="4" xfId="0" applyFont="1" applyFill="1" applyBorder="1" applyAlignment="1" applyProtection="1">
      <protection locked="0"/>
    </xf>
    <xf numFmtId="0" fontId="23" fillId="4" borderId="4" xfId="0" applyFont="1" applyFill="1" applyBorder="1" applyAlignment="1" applyProtection="1">
      <alignment vertical="top" wrapText="1"/>
      <protection locked="0"/>
    </xf>
    <xf numFmtId="0" fontId="26" fillId="3" borderId="4" xfId="0" applyFont="1" applyFill="1" applyBorder="1" applyAlignment="1"/>
    <xf numFmtId="0" fontId="79" fillId="4" borderId="1" xfId="0" applyFont="1" applyFill="1" applyBorder="1" applyAlignment="1" applyProtection="1">
      <alignment horizontal="left" vertical="top" wrapText="1"/>
    </xf>
    <xf numFmtId="0" fontId="79" fillId="5" borderId="1" xfId="0" applyFont="1" applyFill="1" applyBorder="1" applyAlignment="1" applyProtection="1">
      <alignment horizontal="left" vertical="top" wrapText="1"/>
    </xf>
    <xf numFmtId="0" fontId="82" fillId="2" borderId="4" xfId="0" applyFont="1" applyFill="1" applyBorder="1" applyAlignment="1" applyProtection="1">
      <alignment horizontal="left" vertical="top" wrapText="1"/>
    </xf>
    <xf numFmtId="0" fontId="92" fillId="6" borderId="1" xfId="0" applyFont="1" applyFill="1" applyBorder="1" applyAlignment="1" applyProtection="1">
      <alignment horizontal="left"/>
    </xf>
    <xf numFmtId="0" fontId="93" fillId="0" borderId="0" xfId="0" applyFont="1" applyProtection="1"/>
    <xf numFmtId="0" fontId="82" fillId="2" borderId="4" xfId="0" applyFont="1" applyFill="1" applyBorder="1" applyAlignment="1" applyProtection="1">
      <alignment vertical="top" wrapText="1"/>
    </xf>
    <xf numFmtId="0" fontId="82" fillId="0" borderId="4" xfId="0" applyFont="1" applyBorder="1" applyProtection="1"/>
    <xf numFmtId="0" fontId="82" fillId="2" borderId="1" xfId="0" applyFont="1" applyFill="1" applyBorder="1" applyAlignment="1" applyProtection="1">
      <alignment wrapText="1"/>
    </xf>
    <xf numFmtId="0" fontId="82" fillId="0" borderId="0" xfId="0" applyFont="1" applyProtection="1"/>
    <xf numFmtId="10" fontId="81" fillId="2" borderId="17" xfId="0" applyNumberFormat="1" applyFont="1" applyFill="1" applyBorder="1" applyAlignment="1" applyProtection="1">
      <alignment horizontal="center" wrapText="1"/>
    </xf>
    <xf numFmtId="10" fontId="81" fillId="2" borderId="18" xfId="0" applyNumberFormat="1" applyFont="1" applyFill="1" applyBorder="1" applyAlignment="1" applyProtection="1">
      <alignment horizontal="center" wrapText="1"/>
    </xf>
    <xf numFmtId="10" fontId="81" fillId="2" borderId="19" xfId="0" applyNumberFormat="1" applyFont="1" applyFill="1" applyBorder="1" applyAlignment="1" applyProtection="1">
      <alignment horizontal="center" wrapText="1"/>
    </xf>
    <xf numFmtId="10" fontId="81" fillId="2" borderId="4" xfId="0" applyNumberFormat="1" applyFont="1" applyFill="1" applyBorder="1" applyAlignment="1" applyProtection="1">
      <alignment horizontal="center"/>
    </xf>
    <xf numFmtId="0" fontId="83" fillId="2" borderId="17" xfId="0" applyFont="1" applyFill="1" applyBorder="1" applyAlignment="1" applyProtection="1">
      <alignment horizontal="left" vertical="top" wrapText="1"/>
    </xf>
    <xf numFmtId="0" fontId="83" fillId="2" borderId="19" xfId="0" applyFont="1" applyFill="1" applyBorder="1" applyAlignment="1" applyProtection="1">
      <alignment horizontal="left" vertical="top" wrapText="1"/>
    </xf>
    <xf numFmtId="0" fontId="81" fillId="2" borderId="1" xfId="0" applyFont="1" applyFill="1" applyBorder="1" applyAlignment="1" applyProtection="1">
      <alignment horizontal="left" wrapText="1"/>
    </xf>
    <xf numFmtId="0" fontId="81" fillId="2" borderId="4" xfId="0" applyFont="1" applyFill="1" applyBorder="1" applyAlignment="1" applyProtection="1">
      <alignment horizontal="center"/>
    </xf>
    <xf numFmtId="0" fontId="81" fillId="0" borderId="13" xfId="0" applyFont="1" applyFill="1" applyBorder="1" applyAlignment="1" applyProtection="1"/>
    <xf numFmtId="0" fontId="60" fillId="0" borderId="4" xfId="0" applyFont="1" applyFill="1" applyBorder="1" applyAlignment="1" applyProtection="1">
      <alignment horizontal="left" vertical="top" wrapText="1"/>
    </xf>
    <xf numFmtId="0" fontId="61" fillId="2" borderId="4" xfId="0" applyFont="1" applyFill="1" applyBorder="1" applyAlignment="1" applyProtection="1">
      <alignment vertical="top"/>
    </xf>
    <xf numFmtId="0" fontId="61" fillId="2" borderId="4" xfId="0" applyFont="1" applyFill="1" applyBorder="1" applyAlignment="1" applyProtection="1">
      <alignment vertical="top" wrapText="1"/>
    </xf>
    <xf numFmtId="0" fontId="77" fillId="2" borderId="4" xfId="0" applyFont="1" applyFill="1" applyBorder="1" applyAlignment="1" applyProtection="1">
      <alignment vertical="top" wrapText="1"/>
    </xf>
    <xf numFmtId="0" fontId="81" fillId="0" borderId="1" xfId="0" applyFont="1" applyBorder="1" applyProtection="1"/>
    <xf numFmtId="0" fontId="60" fillId="2" borderId="4" xfId="0" applyFont="1" applyFill="1" applyBorder="1" applyAlignment="1" applyProtection="1">
      <alignment horizontal="left" vertical="top" wrapText="1"/>
    </xf>
    <xf numFmtId="0" fontId="82" fillId="2" borderId="14" xfId="0" applyFont="1" applyFill="1" applyBorder="1" applyAlignment="1" applyProtection="1">
      <alignment vertical="top"/>
    </xf>
    <xf numFmtId="0" fontId="82" fillId="2" borderId="15" xfId="0" applyFont="1" applyFill="1" applyBorder="1" applyAlignment="1" applyProtection="1">
      <alignment vertical="top"/>
    </xf>
    <xf numFmtId="0" fontId="82" fillId="2" borderId="16" xfId="0" applyFont="1" applyFill="1" applyBorder="1" applyAlignment="1" applyProtection="1">
      <alignment vertical="top"/>
    </xf>
    <xf numFmtId="0" fontId="60" fillId="2" borderId="4" xfId="0" applyFont="1" applyFill="1" applyBorder="1" applyAlignment="1" applyProtection="1">
      <alignment vertical="top" wrapText="1"/>
    </xf>
    <xf numFmtId="0" fontId="82" fillId="2" borderId="4" xfId="0" applyFont="1" applyFill="1" applyBorder="1" applyAlignment="1" applyProtection="1">
      <alignment vertical="top"/>
    </xf>
    <xf numFmtId="0" fontId="60" fillId="2" borderId="1" xfId="0" applyFont="1" applyFill="1" applyBorder="1" applyAlignment="1" applyProtection="1">
      <alignment horizontal="left" vertical="top" wrapText="1"/>
    </xf>
    <xf numFmtId="0" fontId="79" fillId="0" borderId="0" xfId="0" applyFont="1" applyProtection="1"/>
    <xf numFmtId="0" fontId="77" fillId="2" borderId="1" xfId="0" applyFont="1" applyFill="1" applyBorder="1" applyAlignment="1" applyProtection="1">
      <alignment horizontal="right"/>
    </xf>
    <xf numFmtId="0" fontId="0" fillId="0" borderId="0" xfId="0" applyProtection="1"/>
    <xf numFmtId="0" fontId="88" fillId="6" borderId="1" xfId="0" applyNumberFormat="1" applyFont="1" applyFill="1" applyBorder="1" applyAlignment="1" applyProtection="1">
      <alignment horizontal="left" vertical="top" wrapText="1"/>
    </xf>
    <xf numFmtId="0" fontId="0" fillId="0" borderId="0" xfId="0" applyAlignment="1" applyProtection="1">
      <alignment horizontal="left" vertical="top"/>
    </xf>
    <xf numFmtId="0" fontId="87" fillId="2" borderId="1" xfId="0" applyFont="1" applyFill="1" applyBorder="1" applyAlignment="1" applyProtection="1"/>
    <xf numFmtId="0" fontId="0" fillId="0" borderId="1" xfId="0" applyBorder="1" applyProtection="1"/>
    <xf numFmtId="0" fontId="77" fillId="0" borderId="0" xfId="0" applyFont="1" applyAlignment="1" applyProtection="1">
      <alignment horizontal="left" vertical="top" wrapText="1"/>
    </xf>
    <xf numFmtId="0" fontId="0" fillId="0" borderId="0" xfId="0" applyAlignment="1" applyProtection="1">
      <alignment horizontal="left" vertical="top" wrapText="1"/>
    </xf>
    <xf numFmtId="0" fontId="82" fillId="4" borderId="5" xfId="0" applyFont="1" applyFill="1" applyBorder="1" applyAlignment="1" applyProtection="1">
      <alignment vertical="top" wrapText="1"/>
      <protection locked="0"/>
    </xf>
    <xf numFmtId="0" fontId="82" fillId="4" borderId="12" xfId="0" applyFont="1" applyFill="1" applyBorder="1" applyAlignment="1" applyProtection="1">
      <alignment vertical="top" wrapText="1"/>
      <protection locked="0"/>
    </xf>
    <xf numFmtId="0" fontId="82" fillId="4" borderId="7" xfId="0" applyFont="1" applyFill="1" applyBorder="1" applyAlignment="1" applyProtection="1">
      <alignment vertical="top" wrapText="1"/>
      <protection locked="0"/>
    </xf>
    <xf numFmtId="0" fontId="82" fillId="4" borderId="8" xfId="0" applyFont="1" applyFill="1" applyBorder="1" applyAlignment="1" applyProtection="1">
      <alignment vertical="top" wrapText="1"/>
      <protection locked="0"/>
    </xf>
    <xf numFmtId="0" fontId="82" fillId="4" borderId="1" xfId="0" applyFont="1" applyFill="1" applyBorder="1" applyAlignment="1" applyProtection="1">
      <alignment vertical="top" wrapText="1"/>
      <protection locked="0"/>
    </xf>
    <xf numFmtId="0" fontId="82" fillId="4" borderId="9" xfId="0" applyFont="1" applyFill="1" applyBorder="1" applyAlignment="1" applyProtection="1">
      <alignment vertical="top" wrapText="1"/>
      <protection locked="0"/>
    </xf>
    <xf numFmtId="0" fontId="82" fillId="4" borderId="10" xfId="0" applyFont="1" applyFill="1" applyBorder="1" applyAlignment="1" applyProtection="1">
      <alignment vertical="top" wrapText="1"/>
      <protection locked="0"/>
    </xf>
    <xf numFmtId="0" fontId="82" fillId="4" borderId="13" xfId="0" applyFont="1" applyFill="1" applyBorder="1" applyAlignment="1" applyProtection="1">
      <alignment vertical="top" wrapText="1"/>
      <protection locked="0"/>
    </xf>
    <xf numFmtId="0" fontId="82" fillId="4" borderId="11" xfId="0" applyFont="1" applyFill="1" applyBorder="1" applyAlignment="1" applyProtection="1">
      <alignment vertical="top" wrapText="1"/>
      <protection locked="0"/>
    </xf>
    <xf numFmtId="0" fontId="51" fillId="2" borderId="17" xfId="0" applyFont="1" applyFill="1" applyBorder="1" applyAlignment="1" applyProtection="1">
      <alignment vertical="top" wrapText="1"/>
    </xf>
    <xf numFmtId="0" fontId="51" fillId="2" borderId="18" xfId="0" applyFont="1" applyFill="1" applyBorder="1" applyAlignment="1" applyProtection="1">
      <alignment vertical="top" wrapText="1"/>
    </xf>
    <xf numFmtId="0" fontId="51" fillId="2" borderId="19" xfId="0" applyFont="1" applyFill="1" applyBorder="1" applyAlignment="1" applyProtection="1">
      <alignment vertical="top" wrapText="1"/>
    </xf>
    <xf numFmtId="0" fontId="70" fillId="2" borderId="17" xfId="0" applyFont="1" applyFill="1" applyBorder="1" applyAlignment="1" applyProtection="1">
      <alignment vertical="top" wrapText="1"/>
    </xf>
    <xf numFmtId="0" fontId="70" fillId="2" borderId="18" xfId="0" applyFont="1" applyFill="1" applyBorder="1" applyAlignment="1" applyProtection="1">
      <alignment vertical="top" wrapText="1"/>
    </xf>
    <xf numFmtId="0" fontId="70" fillId="2" borderId="19" xfId="0" applyFont="1" applyFill="1" applyBorder="1" applyAlignment="1" applyProtection="1">
      <alignment vertical="top" wrapText="1"/>
    </xf>
    <xf numFmtId="0" fontId="79" fillId="2" borderId="1" xfId="0" applyFont="1" applyFill="1" applyBorder="1" applyAlignment="1" applyProtection="1"/>
    <xf numFmtId="0" fontId="80" fillId="0" borderId="0" xfId="0" applyFont="1" applyProtection="1"/>
    <xf numFmtId="0" fontId="65" fillId="3" borderId="17" xfId="0" applyFont="1" applyFill="1" applyBorder="1" applyAlignment="1" applyProtection="1">
      <alignment wrapText="1"/>
    </xf>
    <xf numFmtId="0" fontId="65" fillId="3" borderId="18" xfId="0" applyFont="1" applyFill="1" applyBorder="1" applyAlignment="1" applyProtection="1">
      <alignment wrapText="1"/>
    </xf>
    <xf numFmtId="0" fontId="65" fillId="3" borderId="19" xfId="0" applyFont="1" applyFill="1" applyBorder="1" applyAlignment="1" applyProtection="1">
      <alignment wrapText="1"/>
    </xf>
    <xf numFmtId="0" fontId="52" fillId="2" borderId="1" xfId="0" applyFont="1" applyFill="1" applyBorder="1" applyAlignment="1" applyProtection="1">
      <alignment wrapText="1"/>
    </xf>
    <xf numFmtId="0" fontId="65" fillId="3" borderId="17" xfId="0" applyFont="1" applyFill="1" applyBorder="1" applyAlignment="1" applyProtection="1"/>
    <xf numFmtId="0" fontId="65" fillId="3" borderId="18" xfId="0" applyFont="1" applyFill="1" applyBorder="1" applyAlignment="1" applyProtection="1"/>
    <xf numFmtId="0" fontId="65" fillId="3" borderId="19" xfId="0" applyFont="1" applyFill="1" applyBorder="1" applyAlignment="1" applyProtection="1"/>
  </cellXfs>
  <cellStyles count="5">
    <cellStyle name="Normal" xfId="0" builtinId="0"/>
    <cellStyle name="Normal 2" xfId="2"/>
    <cellStyle name="Normal 3" xfId="4"/>
    <cellStyle name="Percent" xfId="1" builtinId="5"/>
    <cellStyle name="Procent 2" xfId="3"/>
  </cellStyles>
  <dxfs count="3">
    <dxf>
      <font>
        <color rgb="FF000000"/>
      </font>
      <fill>
        <patternFill patternType="solid">
          <fgColor rgb="FFFF0000"/>
          <bgColor rgb="FFFF0000"/>
        </patternFill>
      </fill>
      <border>
        <left/>
        <right/>
        <top/>
        <bottom/>
      </border>
    </dxf>
    <dxf>
      <font>
        <color rgb="FF000000"/>
      </font>
      <fill>
        <patternFill patternType="solid">
          <fgColor rgb="FFFF0000"/>
          <bgColor rgb="FFFF0000"/>
        </patternFill>
      </fill>
      <border>
        <left/>
        <right/>
        <top/>
        <bottom/>
      </border>
    </dxf>
    <dxf>
      <font>
        <color rgb="FF000000"/>
      </font>
      <fill>
        <patternFill patternType="solid">
          <fgColor rgb="FFFF0000"/>
          <bgColor rgb="FFFF0000"/>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S</a:t>
            </a:r>
            <a:r>
              <a:rPr lang="pt-PT" baseline="0"/>
              <a:t>elf-assessment</a:t>
            </a:r>
            <a:endParaRPr lang="pt-P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v>Cost</c:v>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cat>
            <c:strRef>
              <c:f>(Results!$A$11:$A$13,Results!$A$16:$A$20,Results!$A$23,Results!$A$26)</c:f>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f>(Results!$B$11:$B$13,Results!$B$16:$B$20,Results!$B$23,Results!$B$26)</c:f>
              <c:numCache>
                <c:formatCode>#,##0.00\ [$€]</c:formatCode>
                <c:ptCount val="10"/>
                <c:pt idx="0">
                  <c:v>10000</c:v>
                </c:pt>
                <c:pt idx="1">
                  <c:v>100000</c:v>
                </c:pt>
                <c:pt idx="2">
                  <c:v>0</c:v>
                </c:pt>
                <c:pt idx="3">
                  <c:v>0</c:v>
                </c:pt>
                <c:pt idx="4">
                  <c:v>7000</c:v>
                </c:pt>
                <c:pt idx="5">
                  <c:v>3000</c:v>
                </c:pt>
                <c:pt idx="6">
                  <c:v>50000</c:v>
                </c:pt>
                <c:pt idx="7">
                  <c:v>0</c:v>
                </c:pt>
                <c:pt idx="8">
                  <c:v>0</c:v>
                </c:pt>
                <c:pt idx="9" formatCode="#,##0.00\ [$€-803]">
                  <c:v>14810000</c:v>
                </c:pt>
              </c:numCache>
            </c:numRef>
          </c:val>
        </c:ser>
        <c:dLbls>
          <c:showLegendKey val="0"/>
          <c:showVal val="0"/>
          <c:showCatName val="0"/>
          <c:showSerName val="0"/>
          <c:showPercent val="0"/>
          <c:showBubbleSize val="0"/>
          <c:showLeaderLines val="1"/>
        </c:dLbls>
        <c:firstSliceAng val="0"/>
        <c:holeSize val="75"/>
        <c:extLst>
          <c:ext xmlns:c15="http://schemas.microsoft.com/office/drawing/2012/chart" uri="{02D57815-91ED-43cb-92C2-25804820EDAC}">
            <c15:filteredPieSeries>
              <c15:ser>
                <c:idx val="1"/>
                <c:order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cat>
                  <c:strRef>
                    <c:extLst>
                      <c:ext uri="{02D57815-91ED-43cb-92C2-25804820EDAC}">
                        <c15:formulaRef>
                          <c15:sqref>(Results!$A$11:$A$13,Results!$A$16:$A$20,Results!$A$23,Results!$A$26)</c15:sqref>
                        </c15:formulaRef>
                      </c:ext>
                    </c:extLst>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extLst>
                      <c:ext uri="{02D57815-91ED-43cb-92C2-25804820EDAC}">
                        <c15:formulaRef>
                          <c15:sqref>(Results!$C$11:$C$13,Results!$C$16:$C$20,Results!$C$23,Results!$C$26)</c15:sqref>
                        </c15:formulaRef>
                      </c:ext>
                    </c:extLst>
                    <c:numCache>
                      <c:formatCode>0%</c:formatCode>
                      <c:ptCount val="10"/>
                      <c:pt idx="0">
                        <c:v>6.6755674232309744E-4</c:v>
                      </c:pt>
                      <c:pt idx="1">
                        <c:v>6.6755674232309749E-3</c:v>
                      </c:pt>
                      <c:pt idx="2">
                        <c:v>0</c:v>
                      </c:pt>
                      <c:pt idx="3">
                        <c:v>0</c:v>
                      </c:pt>
                      <c:pt idx="4">
                        <c:v>4.6728971962616824E-4</c:v>
                      </c:pt>
                      <c:pt idx="5">
                        <c:v>2.0026702269692923E-4</c:v>
                      </c:pt>
                      <c:pt idx="6">
                        <c:v>3.3377837116154874E-3</c:v>
                      </c:pt>
                      <c:pt idx="7">
                        <c:v>0</c:v>
                      </c:pt>
                      <c:pt idx="8">
                        <c:v>0</c:v>
                      </c:pt>
                      <c:pt idx="9">
                        <c:v>0.98865153538050732</c:v>
                      </c:pt>
                    </c:numCache>
                  </c:numRef>
                </c:val>
              </c15:ser>
            </c15:filteredPieSeries>
            <c15:filteredPieSeries>
              <c15:ser>
                <c:idx val="2"/>
                <c:order val="2"/>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cat>
                  <c:strRef>
                    <c:extLst xmlns:c15="http://schemas.microsoft.com/office/drawing/2012/chart">
                      <c:ext xmlns:c15="http://schemas.microsoft.com/office/drawing/2012/chart" uri="{02D57815-91ED-43cb-92C2-25804820EDAC}">
                        <c15:formulaRef>
                          <c15:sqref>(Results!$A$11:$A$13,Results!$A$16:$A$20,Results!$A$23,Results!$A$26)</c15:sqref>
                        </c15:formulaRef>
                      </c:ext>
                    </c:extLst>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extLst xmlns:c15="http://schemas.microsoft.com/office/drawing/2012/chart">
                      <c:ext xmlns:c15="http://schemas.microsoft.com/office/drawing/2012/chart" uri="{02D57815-91ED-43cb-92C2-25804820EDAC}">
                        <c15:formulaRef>
                          <c15:sqref>(Results!$D$11:$D$13,Results!$D$16:$D$20,Results!$D$23,Results!$D$26)</c15:sqref>
                        </c15:formulaRef>
                      </c:ext>
                    </c:extLst>
                    <c:numCache>
                      <c:formatCode>#,##0.00\ [$€/GB]</c:formatCode>
                      <c:ptCount val="10"/>
                      <c:pt idx="0">
                        <c:v>0.1953125</c:v>
                      </c:pt>
                      <c:pt idx="1">
                        <c:v>1.953125</c:v>
                      </c:pt>
                      <c:pt idx="2">
                        <c:v>0</c:v>
                      </c:pt>
                      <c:pt idx="3">
                        <c:v>0</c:v>
                      </c:pt>
                      <c:pt idx="4">
                        <c:v>0.13671875</c:v>
                      </c:pt>
                      <c:pt idx="5">
                        <c:v>5.859375E-2</c:v>
                      </c:pt>
                      <c:pt idx="6">
                        <c:v>0.9765625</c:v>
                      </c:pt>
                      <c:pt idx="7">
                        <c:v>0</c:v>
                      </c:pt>
                      <c:pt idx="8">
                        <c:v>0</c:v>
                      </c:pt>
                      <c:pt idx="9">
                        <c:v>289.2578125</c:v>
                      </c:pt>
                    </c:numCache>
                  </c:numRef>
                </c:val>
              </c15:ser>
            </c15:filteredPieSeries>
          </c:ext>
        </c:extLst>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Group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You</c:v>
          </c:tx>
          <c:spPr>
            <a:solidFill>
              <a:schemeClr val="accent1"/>
            </a:solidFill>
            <a:ln>
              <a:noFill/>
            </a:ln>
            <a:effectLst/>
          </c:spPr>
          <c:invertIfNegative val="0"/>
          <c:cat>
            <c:strRef>
              <c:f>(Results!$A$11:$A$13,Results!$A$16:$A$20,Results!$A$23,Results!$A$26)</c:f>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f>(Results!$D$11:$D$13,Results!$D$16:$D$20,Results!$D$23,Results!$D$26)</c:f>
              <c:numCache>
                <c:formatCode>#,##0.00\ [$€/GB]</c:formatCode>
                <c:ptCount val="10"/>
                <c:pt idx="0">
                  <c:v>0.1953125</c:v>
                </c:pt>
                <c:pt idx="1">
                  <c:v>1.953125</c:v>
                </c:pt>
                <c:pt idx="2">
                  <c:v>0</c:v>
                </c:pt>
                <c:pt idx="3">
                  <c:v>0</c:v>
                </c:pt>
                <c:pt idx="4">
                  <c:v>0.13671875</c:v>
                </c:pt>
                <c:pt idx="5">
                  <c:v>5.859375E-2</c:v>
                </c:pt>
                <c:pt idx="6">
                  <c:v>0.9765625</c:v>
                </c:pt>
                <c:pt idx="7">
                  <c:v>0</c:v>
                </c:pt>
                <c:pt idx="8">
                  <c:v>0</c:v>
                </c:pt>
                <c:pt idx="9">
                  <c:v>289.2578125</c:v>
                </c:pt>
              </c:numCache>
            </c:numRef>
          </c:val>
        </c:ser>
        <c:ser>
          <c:idx val="1"/>
          <c:order val="1"/>
          <c:tx>
            <c:v>Average (example)</c:v>
          </c:tx>
          <c:spPr>
            <a:solidFill>
              <a:schemeClr val="accent2"/>
            </a:solidFill>
            <a:ln>
              <a:noFill/>
            </a:ln>
            <a:effectLst/>
          </c:spPr>
          <c:invertIfNegative val="0"/>
          <c:cat>
            <c:strRef>
              <c:f>(Results!$A$11:$A$13,Results!$A$16:$A$20,Results!$A$23,Results!$A$26)</c:f>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f>(Results!$E$11:$E$13,Results!$E$16:$E$20,Results!$E$23,Results!$E$26)</c:f>
              <c:numCache>
                <c:formatCode>#,##0.00\ [$€/GB]</c:formatCode>
                <c:ptCount val="10"/>
                <c:pt idx="0">
                  <c:v>6.92</c:v>
                </c:pt>
                <c:pt idx="1">
                  <c:v>6.26</c:v>
                </c:pt>
                <c:pt idx="2">
                  <c:v>1.06</c:v>
                </c:pt>
                <c:pt idx="3">
                  <c:v>0.43</c:v>
                </c:pt>
                <c:pt idx="4">
                  <c:v>10.19</c:v>
                </c:pt>
                <c:pt idx="5">
                  <c:v>10.19</c:v>
                </c:pt>
                <c:pt idx="6">
                  <c:v>11.66</c:v>
                </c:pt>
                <c:pt idx="7">
                  <c:v>4.95</c:v>
                </c:pt>
                <c:pt idx="8">
                  <c:v>0</c:v>
                </c:pt>
                <c:pt idx="9">
                  <c:v>0.43</c:v>
                </c:pt>
              </c:numCache>
            </c:numRef>
          </c:val>
        </c:ser>
        <c:dLbls>
          <c:showLegendKey val="0"/>
          <c:showVal val="0"/>
          <c:showCatName val="0"/>
          <c:showSerName val="0"/>
          <c:showPercent val="0"/>
          <c:showBubbleSize val="0"/>
        </c:dLbls>
        <c:gapWidth val="182"/>
        <c:axId val="330335240"/>
        <c:axId val="330337984"/>
      </c:barChart>
      <c:catAx>
        <c:axId val="3303352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337984"/>
        <c:crosses val="autoZero"/>
        <c:auto val="1"/>
        <c:lblAlgn val="ctr"/>
        <c:lblOffset val="100"/>
        <c:noMultiLvlLbl val="0"/>
      </c:catAx>
      <c:valAx>
        <c:axId val="330337984"/>
        <c:scaling>
          <c:orientation val="minMax"/>
        </c:scaling>
        <c:delete val="0"/>
        <c:axPos val="b"/>
        <c:majorGridlines>
          <c:spPr>
            <a:ln w="9525" cap="flat" cmpd="sng" algn="ctr">
              <a:solidFill>
                <a:schemeClr val="tx1">
                  <a:lumMod val="15000"/>
                  <a:lumOff val="85000"/>
                </a:schemeClr>
              </a:solidFill>
              <a:round/>
            </a:ln>
            <a:effectLst/>
          </c:spPr>
        </c:majorGridlines>
        <c:numFmt formatCode="#.##0\ [$€/GB]"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335240"/>
        <c:crosses val="max"/>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Peer-to-peer</a:t>
            </a:r>
            <a:r>
              <a:rPr lang="pt-PT" baseline="0"/>
              <a:t> comparison</a:t>
            </a:r>
            <a:endParaRPr lang="pt-P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v>You</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(Results!$A$11:$A$13,Results!$A$16:$A$20,Results!$A$23,Results!$A$26)</c:f>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f>(Results!$D$11:$D$13,Results!$D$16:$D$20,Results!$D$23,Results!$D$26)</c:f>
              <c:numCache>
                <c:formatCode>#,##0.00\ [$€/GB]</c:formatCode>
                <c:ptCount val="10"/>
                <c:pt idx="0">
                  <c:v>0.1953125</c:v>
                </c:pt>
                <c:pt idx="1">
                  <c:v>1.953125</c:v>
                </c:pt>
                <c:pt idx="2">
                  <c:v>0</c:v>
                </c:pt>
                <c:pt idx="3">
                  <c:v>0</c:v>
                </c:pt>
                <c:pt idx="4">
                  <c:v>0.13671875</c:v>
                </c:pt>
                <c:pt idx="5">
                  <c:v>5.859375E-2</c:v>
                </c:pt>
                <c:pt idx="6">
                  <c:v>0.9765625</c:v>
                </c:pt>
                <c:pt idx="7">
                  <c:v>0</c:v>
                </c:pt>
                <c:pt idx="8">
                  <c:v>0</c:v>
                </c:pt>
                <c:pt idx="9">
                  <c:v>289.2578125</c:v>
                </c:pt>
              </c:numCache>
            </c:numRef>
          </c:val>
        </c:ser>
        <c:ser>
          <c:idx val="1"/>
          <c:order val="1"/>
          <c:tx>
            <c:v>Peer (example)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(Results!$A$11:$A$13,Results!$A$16:$A$20,Results!$A$23,Results!$A$26)</c:f>
              <c:strCache>
                <c:ptCount val="10"/>
                <c:pt idx="0">
                  <c:v>Hardware</c:v>
                </c:pt>
                <c:pt idx="1">
                  <c:v>Software</c:v>
                </c:pt>
                <c:pt idx="2">
                  <c:v>External or third party services</c:v>
                </c:pt>
                <c:pt idx="3">
                  <c:v>Producer</c:v>
                </c:pt>
                <c:pt idx="4">
                  <c:v>IT-developer</c:v>
                </c:pt>
                <c:pt idx="5">
                  <c:v>Support / operations</c:v>
                </c:pt>
                <c:pt idx="6">
                  <c:v>Preservation analyst</c:v>
                </c:pt>
                <c:pt idx="7">
                  <c:v>Manager</c:v>
                </c:pt>
                <c:pt idx="8">
                  <c:v>Overhead</c:v>
                </c:pt>
                <c:pt idx="9">
                  <c:v>Other (unmapped)</c:v>
                </c:pt>
              </c:strCache>
            </c:strRef>
          </c:cat>
          <c:val>
            <c:numRef>
              <c:f>(Results!$F$11:$F$13,Results!$F$16:$F$20,Results!$F$23,Results!$F$26)</c:f>
              <c:numCache>
                <c:formatCode>#,##0.00\ [$€/GB]</c:formatCode>
                <c:ptCount val="10"/>
                <c:pt idx="0">
                  <c:v>12.7</c:v>
                </c:pt>
                <c:pt idx="1">
                  <c:v>9.42</c:v>
                </c:pt>
                <c:pt idx="2">
                  <c:v>0</c:v>
                </c:pt>
                <c:pt idx="3">
                  <c:v>0</c:v>
                </c:pt>
                <c:pt idx="4">
                  <c:v>19.53</c:v>
                </c:pt>
                <c:pt idx="5">
                  <c:v>19.53</c:v>
                </c:pt>
                <c:pt idx="6">
                  <c:v>22.46</c:v>
                </c:pt>
                <c:pt idx="7">
                  <c:v>10.74</c:v>
                </c:pt>
                <c:pt idx="8">
                  <c:v>0</c:v>
                </c:pt>
                <c:pt idx="9">
                  <c:v>0</c:v>
                </c:pt>
              </c:numCache>
            </c:numRef>
          </c:val>
        </c:ser>
        <c:dLbls>
          <c:showLegendKey val="0"/>
          <c:showVal val="0"/>
          <c:showCatName val="0"/>
          <c:showSerName val="0"/>
          <c:showPercent val="0"/>
          <c:showBubbleSize val="0"/>
        </c:dLbls>
        <c:axId val="330338768"/>
        <c:axId val="304720104"/>
      </c:radarChart>
      <c:catAx>
        <c:axId val="33033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720104"/>
        <c:crosses val="autoZero"/>
        <c:auto val="1"/>
        <c:lblAlgn val="ctr"/>
        <c:lblOffset val="100"/>
        <c:noMultiLvlLbl val="0"/>
      </c:catAx>
      <c:valAx>
        <c:axId val="304720104"/>
        <c:scaling>
          <c:orientation val="minMax"/>
        </c:scaling>
        <c:delete val="0"/>
        <c:axPos val="l"/>
        <c:majorGridlines>
          <c:spPr>
            <a:ln w="9525" cap="flat" cmpd="sng" algn="ctr">
              <a:solidFill>
                <a:schemeClr val="tx1">
                  <a:lumMod val="15000"/>
                  <a:lumOff val="85000"/>
                </a:schemeClr>
              </a:solidFill>
              <a:round/>
            </a:ln>
            <a:effectLst/>
          </c:spPr>
        </c:majorGridlines>
        <c:numFmt formatCode="#.##0\ [$€/GB]"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338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Self-assessment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Results!$B$57</c:f>
              <c:strCache>
                <c:ptCount val="1"/>
                <c:pt idx="0">
                  <c:v>Cost</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(Results!$A$58:$A$61,Results!$A$63)</c:f>
              <c:strCache>
                <c:ptCount val="5"/>
                <c:pt idx="0">
                  <c:v>Production</c:v>
                </c:pt>
                <c:pt idx="1">
                  <c:v>Ingest</c:v>
                </c:pt>
                <c:pt idx="2">
                  <c:v>Archival storage </c:v>
                </c:pt>
                <c:pt idx="3">
                  <c:v>Access</c:v>
                </c:pt>
                <c:pt idx="4">
                  <c:v>Other (unmapped)</c:v>
                </c:pt>
              </c:strCache>
            </c:strRef>
          </c:cat>
          <c:val>
            <c:numRef>
              <c:f>(Results!$B$58:$B$61,Results!$B$63)</c:f>
              <c:numCache>
                <c:formatCode>#,##0.00\ [$€]</c:formatCode>
                <c:ptCount val="5"/>
                <c:pt idx="0">
                  <c:v>125750</c:v>
                </c:pt>
                <c:pt idx="1">
                  <c:v>10572340</c:v>
                </c:pt>
                <c:pt idx="2">
                  <c:v>1182340</c:v>
                </c:pt>
                <c:pt idx="3">
                  <c:v>2904340</c:v>
                </c:pt>
                <c:pt idx="4" formatCode="#,##0.00\ [$€-803]">
                  <c:v>195230</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Group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You</c:v>
          </c:tx>
          <c:spPr>
            <a:solidFill>
              <a:schemeClr val="accent1"/>
            </a:solidFill>
            <a:ln>
              <a:noFill/>
            </a:ln>
            <a:effectLst/>
          </c:spPr>
          <c:invertIfNegative val="0"/>
          <c:cat>
            <c:strRef>
              <c:f>(Results!$A$58:$A$61,Results!$A$63)</c:f>
              <c:strCache>
                <c:ptCount val="5"/>
                <c:pt idx="0">
                  <c:v>Production</c:v>
                </c:pt>
                <c:pt idx="1">
                  <c:v>Ingest</c:v>
                </c:pt>
                <c:pt idx="2">
                  <c:v>Archival storage </c:v>
                </c:pt>
                <c:pt idx="3">
                  <c:v>Access</c:v>
                </c:pt>
                <c:pt idx="4">
                  <c:v>Other (unmapped)</c:v>
                </c:pt>
              </c:strCache>
            </c:strRef>
          </c:cat>
          <c:val>
            <c:numRef>
              <c:f>(Results!$D$58:$D$61,Results!$D$63)</c:f>
              <c:numCache>
                <c:formatCode>#,##0.00\ [$€/GB]</c:formatCode>
                <c:ptCount val="5"/>
                <c:pt idx="0">
                  <c:v>2.4560546875</c:v>
                </c:pt>
                <c:pt idx="1">
                  <c:v>206.49101562499999</c:v>
                </c:pt>
                <c:pt idx="2">
                  <c:v>23.092578124999999</c:v>
                </c:pt>
                <c:pt idx="3">
                  <c:v>56.725390625000003</c:v>
                </c:pt>
                <c:pt idx="4">
                  <c:v>3.8130859374999999</c:v>
                </c:pt>
              </c:numCache>
            </c:numRef>
          </c:val>
        </c:ser>
        <c:ser>
          <c:idx val="1"/>
          <c:order val="1"/>
          <c:tx>
            <c:v>Average (example)</c:v>
          </c:tx>
          <c:spPr>
            <a:solidFill>
              <a:schemeClr val="accent2"/>
            </a:solidFill>
            <a:ln>
              <a:noFill/>
            </a:ln>
            <a:effectLst/>
          </c:spPr>
          <c:invertIfNegative val="0"/>
          <c:cat>
            <c:strRef>
              <c:f>(Results!$A$58:$A$61,Results!$A$63)</c:f>
              <c:strCache>
                <c:ptCount val="5"/>
                <c:pt idx="0">
                  <c:v>Production</c:v>
                </c:pt>
                <c:pt idx="1">
                  <c:v>Ingest</c:v>
                </c:pt>
                <c:pt idx="2">
                  <c:v>Archival storage </c:v>
                </c:pt>
                <c:pt idx="3">
                  <c:v>Access</c:v>
                </c:pt>
                <c:pt idx="4">
                  <c:v>Other (unmapped)</c:v>
                </c:pt>
              </c:strCache>
            </c:strRef>
          </c:cat>
          <c:val>
            <c:numRef>
              <c:f>(Results!$E$58:$E$61,Results!$E$63)</c:f>
              <c:numCache>
                <c:formatCode>#,##0.00\ [$€/GB]</c:formatCode>
                <c:ptCount val="5"/>
                <c:pt idx="0">
                  <c:v>2.25</c:v>
                </c:pt>
                <c:pt idx="1">
                  <c:v>15.08</c:v>
                </c:pt>
                <c:pt idx="2">
                  <c:v>7.81</c:v>
                </c:pt>
                <c:pt idx="3">
                  <c:v>7.89</c:v>
                </c:pt>
                <c:pt idx="4">
                  <c:v>0</c:v>
                </c:pt>
              </c:numCache>
            </c:numRef>
          </c:val>
        </c:ser>
        <c:dLbls>
          <c:showLegendKey val="0"/>
          <c:showVal val="0"/>
          <c:showCatName val="0"/>
          <c:showSerName val="0"/>
          <c:showPercent val="0"/>
          <c:showBubbleSize val="0"/>
        </c:dLbls>
        <c:gapWidth val="182"/>
        <c:axId val="305812888"/>
        <c:axId val="79586184"/>
      </c:barChart>
      <c:catAx>
        <c:axId val="305812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86184"/>
        <c:crosses val="autoZero"/>
        <c:auto val="1"/>
        <c:lblAlgn val="ctr"/>
        <c:lblOffset val="100"/>
        <c:noMultiLvlLbl val="0"/>
      </c:catAx>
      <c:valAx>
        <c:axId val="79586184"/>
        <c:scaling>
          <c:orientation val="minMax"/>
        </c:scaling>
        <c:delete val="0"/>
        <c:axPos val="b"/>
        <c:majorGridlines>
          <c:spPr>
            <a:ln w="9525" cap="flat" cmpd="sng" algn="ctr">
              <a:solidFill>
                <a:schemeClr val="tx1">
                  <a:lumMod val="15000"/>
                  <a:lumOff val="85000"/>
                </a:schemeClr>
              </a:solidFill>
              <a:round/>
            </a:ln>
            <a:effectLst/>
          </c:spPr>
        </c:majorGridlines>
        <c:numFmt formatCode="#.##0\ [$€/GB]"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812888"/>
        <c:crosses val="max"/>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PT"/>
              <a:t>Peer-to-peer</a:t>
            </a:r>
            <a:r>
              <a:rPr lang="pt-PT" baseline="0"/>
              <a:t> comparison</a:t>
            </a:r>
            <a:endParaRPr lang="pt-P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v>You</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(Results!$A$58:$A$61,Results!$A$63)</c:f>
              <c:strCache>
                <c:ptCount val="5"/>
                <c:pt idx="0">
                  <c:v>Production</c:v>
                </c:pt>
                <c:pt idx="1">
                  <c:v>Ingest</c:v>
                </c:pt>
                <c:pt idx="2">
                  <c:v>Archival storage </c:v>
                </c:pt>
                <c:pt idx="3">
                  <c:v>Access</c:v>
                </c:pt>
                <c:pt idx="4">
                  <c:v>Other (unmapped)</c:v>
                </c:pt>
              </c:strCache>
            </c:strRef>
          </c:cat>
          <c:val>
            <c:numRef>
              <c:f>(Results!$D$58:$D$61,Results!$D$63)</c:f>
              <c:numCache>
                <c:formatCode>#,##0.00\ [$€/GB]</c:formatCode>
                <c:ptCount val="5"/>
                <c:pt idx="0">
                  <c:v>2.4560546875</c:v>
                </c:pt>
                <c:pt idx="1">
                  <c:v>206.49101562499999</c:v>
                </c:pt>
                <c:pt idx="2">
                  <c:v>23.092578124999999</c:v>
                </c:pt>
                <c:pt idx="3">
                  <c:v>56.725390625000003</c:v>
                </c:pt>
                <c:pt idx="4">
                  <c:v>3.8130859374999999</c:v>
                </c:pt>
              </c:numCache>
            </c:numRef>
          </c:val>
        </c:ser>
        <c:ser>
          <c:idx val="1"/>
          <c:order val="1"/>
          <c:tx>
            <c:v>Peer (example)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(Results!$A$58:$A$61,Results!$A$63)</c:f>
              <c:strCache>
                <c:ptCount val="5"/>
                <c:pt idx="0">
                  <c:v>Production</c:v>
                </c:pt>
                <c:pt idx="1">
                  <c:v>Ingest</c:v>
                </c:pt>
                <c:pt idx="2">
                  <c:v>Archival storage </c:v>
                </c:pt>
                <c:pt idx="3">
                  <c:v>Access</c:v>
                </c:pt>
                <c:pt idx="4">
                  <c:v>Other (unmapped)</c:v>
                </c:pt>
              </c:strCache>
            </c:strRef>
          </c:cat>
          <c:val>
            <c:numRef>
              <c:f>(Results!$F$58:$F$61,Results!$F$63)</c:f>
              <c:numCache>
                <c:formatCode>#,##0.00\ [$€/GB]</c:formatCode>
                <c:ptCount val="5"/>
                <c:pt idx="0">
                  <c:v>2.69</c:v>
                </c:pt>
                <c:pt idx="1">
                  <c:v>34.11</c:v>
                </c:pt>
                <c:pt idx="2">
                  <c:v>22.88</c:v>
                </c:pt>
                <c:pt idx="3">
                  <c:v>34.11</c:v>
                </c:pt>
                <c:pt idx="4">
                  <c:v>0.61</c:v>
                </c:pt>
              </c:numCache>
            </c:numRef>
          </c:val>
        </c:ser>
        <c:dLbls>
          <c:showLegendKey val="0"/>
          <c:showVal val="0"/>
          <c:showCatName val="0"/>
          <c:showSerName val="0"/>
          <c:showPercent val="0"/>
          <c:showBubbleSize val="0"/>
        </c:dLbls>
        <c:axId val="79587360"/>
        <c:axId val="79587752"/>
      </c:radarChart>
      <c:catAx>
        <c:axId val="7958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87752"/>
        <c:crosses val="autoZero"/>
        <c:auto val="1"/>
        <c:lblAlgn val="ctr"/>
        <c:lblOffset val="100"/>
        <c:noMultiLvlLbl val="0"/>
      </c:catAx>
      <c:valAx>
        <c:axId val="79587752"/>
        <c:scaling>
          <c:orientation val="minMax"/>
        </c:scaling>
        <c:delete val="0"/>
        <c:axPos val="l"/>
        <c:majorGridlines>
          <c:spPr>
            <a:ln w="9525" cap="flat" cmpd="sng" algn="ctr">
              <a:solidFill>
                <a:schemeClr val="tx1">
                  <a:lumMod val="15000"/>
                  <a:lumOff val="85000"/>
                </a:schemeClr>
              </a:solidFill>
              <a:round/>
            </a:ln>
            <a:effectLst/>
          </c:spPr>
        </c:majorGridlines>
        <c:numFmt formatCode="#.##0\ [$€/GB]"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873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180975</xdr:colOff>
      <xdr:row>27</xdr:row>
      <xdr:rowOff>95249</xdr:rowOff>
    </xdr:from>
    <xdr:to>
      <xdr:col>3</xdr:col>
      <xdr:colOff>1257300</xdr:colOff>
      <xdr:row>49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14286</xdr:colOff>
      <xdr:row>27</xdr:row>
      <xdr:rowOff>95250</xdr:rowOff>
    </xdr:from>
    <xdr:to>
      <xdr:col>9</xdr:col>
      <xdr:colOff>342899</xdr:colOff>
      <xdr:row>50</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423862</xdr:colOff>
      <xdr:row>27</xdr:row>
      <xdr:rowOff>104774</xdr:rowOff>
    </xdr:from>
    <xdr:to>
      <xdr:col>17</xdr:col>
      <xdr:colOff>119062</xdr:colOff>
      <xdr:row>49</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90485</xdr:colOff>
      <xdr:row>64</xdr:row>
      <xdr:rowOff>47624</xdr:rowOff>
    </xdr:from>
    <xdr:to>
      <xdr:col>3</xdr:col>
      <xdr:colOff>1276350</xdr:colOff>
      <xdr:row>86</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52387</xdr:colOff>
      <xdr:row>64</xdr:row>
      <xdr:rowOff>38098</xdr:rowOff>
    </xdr:from>
    <xdr:to>
      <xdr:col>9</xdr:col>
      <xdr:colOff>247650</xdr:colOff>
      <xdr:row>86</xdr:row>
      <xdr:rowOff>95249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338137</xdr:colOff>
      <xdr:row>64</xdr:row>
      <xdr:rowOff>28574</xdr:rowOff>
    </xdr:from>
    <xdr:to>
      <xdr:col>17</xdr:col>
      <xdr:colOff>142875</xdr:colOff>
      <xdr:row>86</xdr:row>
      <xdr:rowOff>57149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election activeCell="C7" sqref="C7"/>
    </sheetView>
  </sheetViews>
  <sheetFormatPr defaultColWidth="14.42578125" defaultRowHeight="15.75" customHeight="1" x14ac:dyDescent="0.2"/>
  <cols>
    <col min="1" max="1" width="35.140625" customWidth="1"/>
    <col min="2" max="2" width="22.42578125" customWidth="1"/>
    <col min="3" max="3" width="84.140625" customWidth="1"/>
  </cols>
  <sheetData>
    <row r="1" spans="1:3" ht="12.75" x14ac:dyDescent="0.2">
      <c r="A1" s="1"/>
    </row>
    <row r="2" spans="1:3" ht="23.25" x14ac:dyDescent="0.35">
      <c r="B2" s="154" t="s">
        <v>0</v>
      </c>
      <c r="C2" s="155"/>
    </row>
    <row r="3" spans="1:3" ht="147" customHeight="1" x14ac:dyDescent="0.2">
      <c r="B3" s="158" t="s">
        <v>1</v>
      </c>
      <c r="C3" s="155"/>
    </row>
    <row r="4" spans="1:3" x14ac:dyDescent="0.25">
      <c r="B4" s="2"/>
    </row>
    <row r="5" spans="1:3" ht="12.75" x14ac:dyDescent="0.2">
      <c r="B5" s="160" t="s">
        <v>2</v>
      </c>
      <c r="C5" s="155"/>
    </row>
    <row r="6" spans="1:3" ht="12.75" x14ac:dyDescent="0.2">
      <c r="B6" s="39" t="s">
        <v>3</v>
      </c>
      <c r="C6" s="41"/>
    </row>
    <row r="7" spans="1:3" ht="12.75" x14ac:dyDescent="0.2">
      <c r="B7" s="40" t="s">
        <v>4</v>
      </c>
      <c r="C7" s="41"/>
    </row>
    <row r="9" spans="1:3" x14ac:dyDescent="0.25">
      <c r="B9" s="156" t="s">
        <v>5</v>
      </c>
      <c r="C9" s="157"/>
    </row>
    <row r="10" spans="1:3" x14ac:dyDescent="0.25">
      <c r="B10" s="159" t="s">
        <v>6</v>
      </c>
      <c r="C10" s="157"/>
    </row>
  </sheetData>
  <sheetProtection algorithmName="SHA-512" hashValue="Nqn3m8QUD3qlW9ybgRI65i3E3nXhyh9L/mLTTEVwJ+C7wcfDWbRQnwfUolR6gyHGnUyGWEzY9yNV9EcLBu9kzg==" saltValue="td09w9OLkY6TGh2tkwnQqA==" spinCount="100000" sheet="1" scenarios="1"/>
  <mergeCells count="5">
    <mergeCell ref="B2:C2"/>
    <mergeCell ref="B9:C9"/>
    <mergeCell ref="B3:C3"/>
    <mergeCell ref="B10:C10"/>
    <mergeCell ref="B5:C5"/>
  </mergeCells>
  <phoneticPr fontId="78"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2"/>
  <sheetViews>
    <sheetView topLeftCell="A16" workbookViewId="0">
      <selection activeCell="B4" sqref="B4:C4"/>
    </sheetView>
  </sheetViews>
  <sheetFormatPr defaultColWidth="14.42578125" defaultRowHeight="15.75" customHeight="1" x14ac:dyDescent="0.2"/>
  <cols>
    <col min="1" max="1" width="47.85546875" customWidth="1"/>
    <col min="2" max="2" width="23.42578125" customWidth="1"/>
    <col min="3" max="3" width="12.7109375" customWidth="1"/>
    <col min="4" max="4" width="3.42578125" customWidth="1"/>
    <col min="5" max="5" width="120.28515625" customWidth="1"/>
    <col min="6" max="6" width="13.7109375" customWidth="1"/>
  </cols>
  <sheetData>
    <row r="1" spans="1:5" ht="18" x14ac:dyDescent="0.25">
      <c r="A1" s="179" t="s">
        <v>670</v>
      </c>
      <c r="B1" s="157"/>
      <c r="C1" s="3"/>
      <c r="E1" s="4" t="s">
        <v>7</v>
      </c>
    </row>
    <row r="2" spans="1:5" ht="29.25" customHeight="1" x14ac:dyDescent="0.2">
      <c r="A2" s="180" t="s">
        <v>8</v>
      </c>
      <c r="B2" s="157"/>
      <c r="C2" s="157"/>
    </row>
    <row r="3" spans="1:5" ht="12.75" x14ac:dyDescent="0.2">
      <c r="A3" s="20" t="s">
        <v>9</v>
      </c>
      <c r="B3" s="181"/>
      <c r="C3" s="182"/>
      <c r="D3" s="6"/>
      <c r="E3" s="25" t="s">
        <v>10</v>
      </c>
    </row>
    <row r="4" spans="1:5" ht="12.75" x14ac:dyDescent="0.2">
      <c r="A4" s="21" t="s">
        <v>11</v>
      </c>
      <c r="B4" s="184" t="s">
        <v>708</v>
      </c>
      <c r="C4" s="164"/>
      <c r="E4" s="26"/>
    </row>
    <row r="5" spans="1:5" ht="12.75" x14ac:dyDescent="0.2">
      <c r="A5" s="21" t="s">
        <v>12</v>
      </c>
      <c r="B5" s="177" t="s">
        <v>140</v>
      </c>
      <c r="C5" s="164"/>
      <c r="E5" s="59" t="s">
        <v>13</v>
      </c>
    </row>
    <row r="6" spans="1:5" ht="12.75" x14ac:dyDescent="0.2">
      <c r="A6" s="21" t="s">
        <v>14</v>
      </c>
      <c r="B6" s="176"/>
      <c r="C6" s="164"/>
      <c r="E6" s="59" t="s">
        <v>15</v>
      </c>
    </row>
    <row r="7" spans="1:5" ht="12.75" x14ac:dyDescent="0.2">
      <c r="A7" s="21" t="s">
        <v>16</v>
      </c>
      <c r="B7" s="185"/>
      <c r="C7" s="164"/>
      <c r="E7" s="26"/>
    </row>
    <row r="8" spans="1:5" ht="12.75" x14ac:dyDescent="0.2">
      <c r="A8" s="22" t="s">
        <v>17</v>
      </c>
      <c r="B8" s="183" t="s">
        <v>165</v>
      </c>
      <c r="C8" s="164"/>
      <c r="D8" s="1"/>
      <c r="E8" s="59" t="s">
        <v>18</v>
      </c>
    </row>
    <row r="9" spans="1:5" ht="12.75" x14ac:dyDescent="0.2">
      <c r="A9" s="7"/>
      <c r="E9" s="26"/>
    </row>
    <row r="10" spans="1:5" ht="25.5" x14ac:dyDescent="0.2">
      <c r="A10" s="27" t="s">
        <v>19</v>
      </c>
      <c r="B10" s="186"/>
      <c r="C10" s="155"/>
      <c r="D10" s="8" t="s">
        <v>20</v>
      </c>
      <c r="E10" s="59" t="s">
        <v>21</v>
      </c>
    </row>
    <row r="11" spans="1:5" ht="12.75" customHeight="1" x14ac:dyDescent="0.2">
      <c r="A11" s="28" t="s">
        <v>22</v>
      </c>
      <c r="B11" s="178" t="s">
        <v>129</v>
      </c>
      <c r="C11" s="164"/>
      <c r="D11" s="9"/>
      <c r="E11" s="26" t="s">
        <v>688</v>
      </c>
    </row>
    <row r="12" spans="1:5" ht="12.75" x14ac:dyDescent="0.2">
      <c r="A12" s="39" t="s">
        <v>687</v>
      </c>
      <c r="B12" s="177" t="s">
        <v>694</v>
      </c>
      <c r="C12" s="164"/>
      <c r="D12" s="10"/>
      <c r="E12" s="26" t="s">
        <v>689</v>
      </c>
    </row>
    <row r="13" spans="1:5" ht="12.75" x14ac:dyDescent="0.2">
      <c r="A13" s="29" t="s">
        <v>23</v>
      </c>
      <c r="B13" s="35">
        <v>50</v>
      </c>
      <c r="C13" s="36" t="s">
        <v>695</v>
      </c>
      <c r="D13" s="1"/>
      <c r="E13" s="26" t="s">
        <v>690</v>
      </c>
    </row>
    <row r="14" spans="1:5" ht="38.25" x14ac:dyDescent="0.2">
      <c r="A14" s="30" t="s">
        <v>24</v>
      </c>
      <c r="B14" s="177" t="s">
        <v>696</v>
      </c>
      <c r="C14" s="164"/>
      <c r="D14" s="1"/>
      <c r="E14" s="59" t="s">
        <v>25</v>
      </c>
    </row>
    <row r="15" spans="1:5" ht="12.75" x14ac:dyDescent="0.2">
      <c r="A15" s="161"/>
      <c r="B15" s="157"/>
      <c r="C15" s="157"/>
      <c r="D15" s="1"/>
      <c r="E15" s="59"/>
    </row>
    <row r="16" spans="1:5" ht="12.75" x14ac:dyDescent="0.2">
      <c r="A16" s="162" t="s">
        <v>26</v>
      </c>
      <c r="B16" s="155"/>
      <c r="C16" s="155"/>
      <c r="D16" s="1"/>
      <c r="E16" s="59"/>
    </row>
    <row r="17" spans="1:5" ht="12.75" x14ac:dyDescent="0.2">
      <c r="A17" s="31" t="str">
        <f>'Controlled vocabularies'!D2</f>
        <v>Unformatted text</v>
      </c>
      <c r="B17" s="35">
        <v>100</v>
      </c>
      <c r="C17" s="36" t="s">
        <v>697</v>
      </c>
      <c r="D17" s="1"/>
      <c r="E17" s="59"/>
    </row>
    <row r="18" spans="1:5" ht="12.75" x14ac:dyDescent="0.2">
      <c r="A18" s="31" t="str">
        <f>'Controlled vocabularies'!D3</f>
        <v>Word processing</v>
      </c>
      <c r="B18" s="35">
        <v>20</v>
      </c>
      <c r="C18" s="36" t="s">
        <v>695</v>
      </c>
      <c r="D18" s="1"/>
      <c r="E18" s="59"/>
    </row>
    <row r="19" spans="1:5" ht="12.75" x14ac:dyDescent="0.2">
      <c r="A19" s="31" t="str">
        <f>'Controlled vocabularies'!D4</f>
        <v>Spreasheet</v>
      </c>
      <c r="B19" s="35">
        <v>10</v>
      </c>
      <c r="C19" s="36" t="s">
        <v>697</v>
      </c>
      <c r="D19" s="1"/>
      <c r="E19" s="59"/>
    </row>
    <row r="20" spans="1:5" ht="12.75" x14ac:dyDescent="0.2">
      <c r="A20" s="31" t="str">
        <f>'Controlled vocabularies'!D5</f>
        <v>Graphics</v>
      </c>
      <c r="B20" s="35">
        <v>10</v>
      </c>
      <c r="C20" s="36" t="s">
        <v>695</v>
      </c>
      <c r="D20" s="1"/>
      <c r="E20" s="59"/>
    </row>
    <row r="21" spans="1:5" ht="12.75" x14ac:dyDescent="0.2">
      <c r="A21" s="31" t="str">
        <f>'Controlled vocabularies'!D6</f>
        <v>Audio</v>
      </c>
      <c r="B21" s="35">
        <v>20</v>
      </c>
      <c r="C21" s="36" t="s">
        <v>695</v>
      </c>
      <c r="D21" s="1"/>
      <c r="E21" s="59"/>
    </row>
    <row r="22" spans="1:5" ht="12.75" x14ac:dyDescent="0.2">
      <c r="A22" s="31" t="str">
        <f>'Controlled vocabularies'!D7</f>
        <v>Video</v>
      </c>
      <c r="B22" s="35">
        <v>10</v>
      </c>
      <c r="C22" s="36" t="s">
        <v>695</v>
      </c>
      <c r="D22" s="1"/>
      <c r="E22" s="59"/>
    </row>
    <row r="23" spans="1:5" ht="12.75" x14ac:dyDescent="0.2">
      <c r="A23" s="31" t="str">
        <f>'Controlled vocabularies'!D8</f>
        <v>Hypertext</v>
      </c>
      <c r="B23" s="35">
        <v>20</v>
      </c>
      <c r="C23" s="36" t="s">
        <v>697</v>
      </c>
      <c r="D23" s="1"/>
      <c r="E23" s="59"/>
    </row>
    <row r="24" spans="1:5" ht="12.75" x14ac:dyDescent="0.2">
      <c r="A24" s="31" t="str">
        <f>'Controlled vocabularies'!D9</f>
        <v>Geodata</v>
      </c>
      <c r="B24" s="35">
        <v>10</v>
      </c>
      <c r="C24" s="36" t="s">
        <v>697</v>
      </c>
      <c r="D24" s="1"/>
      <c r="E24" s="59"/>
    </row>
    <row r="25" spans="1:5" ht="12.75" x14ac:dyDescent="0.2">
      <c r="A25" s="31" t="str">
        <f>'Controlled vocabularies'!D10</f>
        <v>E-mail</v>
      </c>
      <c r="B25" s="35">
        <v>52</v>
      </c>
      <c r="C25" s="36" t="s">
        <v>697</v>
      </c>
      <c r="D25" s="1"/>
      <c r="E25" s="59"/>
    </row>
    <row r="26" spans="1:5" ht="12.75" x14ac:dyDescent="0.2">
      <c r="A26" s="31" t="str">
        <f>'Controlled vocabularies'!D11</f>
        <v>Database</v>
      </c>
      <c r="B26" s="35">
        <v>10</v>
      </c>
      <c r="C26" s="36" t="s">
        <v>695</v>
      </c>
      <c r="D26" s="1"/>
      <c r="E26" s="59"/>
    </row>
    <row r="27" spans="1:5" ht="12.75" x14ac:dyDescent="0.2">
      <c r="A27" s="32" t="str">
        <f>'Controlled vocabularies'!D12</f>
        <v>Research data</v>
      </c>
      <c r="B27" s="37">
        <v>50</v>
      </c>
      <c r="C27" s="38" t="s">
        <v>697</v>
      </c>
      <c r="D27" s="1"/>
      <c r="E27" s="59"/>
    </row>
    <row r="28" spans="1:5" ht="12.75" x14ac:dyDescent="0.2">
      <c r="A28" s="7"/>
      <c r="E28" s="26"/>
    </row>
    <row r="29" spans="1:5" ht="12.75" x14ac:dyDescent="0.2">
      <c r="A29" s="169" t="s">
        <v>27</v>
      </c>
      <c r="B29" s="155"/>
      <c r="C29" s="155"/>
      <c r="D29" s="8"/>
      <c r="E29" s="59" t="s">
        <v>28</v>
      </c>
    </row>
    <row r="30" spans="1:5" ht="25.5" x14ac:dyDescent="0.2">
      <c r="A30" s="33" t="s">
        <v>29</v>
      </c>
      <c r="B30" s="171" t="s">
        <v>698</v>
      </c>
      <c r="C30" s="164"/>
      <c r="E30" s="59" t="s">
        <v>30</v>
      </c>
    </row>
    <row r="31" spans="1:5" ht="25.5" x14ac:dyDescent="0.2">
      <c r="A31" s="33" t="s">
        <v>31</v>
      </c>
      <c r="B31" s="171" t="s">
        <v>698</v>
      </c>
      <c r="C31" s="164"/>
      <c r="E31" s="59" t="s">
        <v>32</v>
      </c>
    </row>
    <row r="32" spans="1:5" ht="12.75" x14ac:dyDescent="0.2">
      <c r="A32" s="29" t="s">
        <v>33</v>
      </c>
      <c r="B32" s="171" t="s">
        <v>699</v>
      </c>
      <c r="C32" s="164"/>
      <c r="E32" s="173" t="s">
        <v>34</v>
      </c>
    </row>
    <row r="33" spans="1:12" ht="12.75" x14ac:dyDescent="0.2">
      <c r="A33" s="34" t="s">
        <v>35</v>
      </c>
      <c r="B33" s="175" t="s">
        <v>699</v>
      </c>
      <c r="C33" s="164"/>
      <c r="E33" s="174"/>
      <c r="H33" s="1"/>
      <c r="I33" s="1"/>
      <c r="J33" s="1"/>
      <c r="K33" s="1"/>
    </row>
    <row r="34" spans="1:12" ht="12.75" x14ac:dyDescent="0.2">
      <c r="A34" s="11"/>
      <c r="B34" s="12"/>
      <c r="C34" s="12"/>
      <c r="E34" s="26"/>
      <c r="H34" s="1"/>
      <c r="I34" s="1"/>
      <c r="J34" s="1"/>
      <c r="K34" s="1"/>
    </row>
    <row r="35" spans="1:12" ht="12.75" x14ac:dyDescent="0.2">
      <c r="A35" s="169" t="s">
        <v>36</v>
      </c>
      <c r="B35" s="155"/>
      <c r="C35" s="155"/>
      <c r="E35" s="26"/>
      <c r="H35" s="1"/>
      <c r="I35" s="1"/>
      <c r="J35" s="1"/>
      <c r="K35" s="1"/>
    </row>
    <row r="36" spans="1:12" ht="25.5" x14ac:dyDescent="0.2">
      <c r="A36" s="29" t="s">
        <v>37</v>
      </c>
      <c r="B36" s="177" t="s">
        <v>700</v>
      </c>
      <c r="C36" s="164"/>
      <c r="E36" s="59" t="s">
        <v>38</v>
      </c>
      <c r="H36" s="1"/>
      <c r="I36" s="1"/>
      <c r="J36" s="1"/>
      <c r="K36" s="1"/>
    </row>
    <row r="37" spans="1:12" ht="12.75" x14ac:dyDescent="0.2">
      <c r="A37" s="29" t="s">
        <v>39</v>
      </c>
      <c r="B37" s="176"/>
      <c r="C37" s="164"/>
      <c r="E37" s="59" t="s">
        <v>40</v>
      </c>
      <c r="H37" s="1"/>
      <c r="I37" s="1"/>
      <c r="J37" s="1"/>
      <c r="K37" s="1"/>
      <c r="L37" s="1"/>
    </row>
    <row r="38" spans="1:12" ht="12.75" x14ac:dyDescent="0.2">
      <c r="A38" s="34" t="s">
        <v>41</v>
      </c>
      <c r="B38" s="163"/>
      <c r="C38" s="164"/>
      <c r="E38" s="61" t="s">
        <v>42</v>
      </c>
    </row>
    <row r="39" spans="1:12" ht="12.75" x14ac:dyDescent="0.2">
      <c r="A39" s="7"/>
      <c r="E39" s="60"/>
    </row>
    <row r="40" spans="1:12" ht="12.75" x14ac:dyDescent="0.2">
      <c r="A40" s="13"/>
      <c r="B40" s="157"/>
      <c r="C40" s="157"/>
      <c r="E40" s="172"/>
      <c r="H40" s="1"/>
    </row>
    <row r="41" spans="1:12" ht="12.75" x14ac:dyDescent="0.2">
      <c r="A41" s="14"/>
      <c r="B41" s="157"/>
      <c r="C41" s="157"/>
      <c r="E41" s="157"/>
      <c r="H41" s="1"/>
    </row>
    <row r="42" spans="1:12" ht="18" x14ac:dyDescent="0.2">
      <c r="A42" s="170" t="s">
        <v>43</v>
      </c>
      <c r="B42" s="166"/>
      <c r="C42" s="166"/>
      <c r="H42" s="1"/>
    </row>
    <row r="43" spans="1:12" ht="19.5" customHeight="1" x14ac:dyDescent="0.25">
      <c r="A43" s="165" t="s">
        <v>44</v>
      </c>
      <c r="B43" s="166"/>
      <c r="C43" s="166"/>
      <c r="H43" s="1"/>
    </row>
    <row r="44" spans="1:12" s="23" customFormat="1" ht="75.75" customHeight="1" x14ac:dyDescent="0.2">
      <c r="A44" s="167" t="str">
        <f>IF(OR(B4="", B5="", B13="", C13=""), "First, fill out all green background fields above, specially the compulsory ones, marked with a * in the end. Then I'll tell you what to do next :-)", "Go to Costs sheet and fill out your costs")</f>
        <v>Go to Costs sheet and fill out your costs</v>
      </c>
      <c r="B44" s="168"/>
      <c r="C44" s="168"/>
      <c r="H44" s="24"/>
    </row>
    <row r="45" spans="1:12" ht="12.75" x14ac:dyDescent="0.2">
      <c r="A45" s="11"/>
      <c r="B45" s="15"/>
      <c r="C45" s="15"/>
    </row>
    <row r="46" spans="1:12" ht="12.75" x14ac:dyDescent="0.2">
      <c r="A46" s="7"/>
      <c r="E46" s="16"/>
      <c r="I46" s="1"/>
    </row>
    <row r="47" spans="1:12" ht="12.75" x14ac:dyDescent="0.2">
      <c r="E47" s="16"/>
      <c r="H47" s="1"/>
    </row>
    <row r="48" spans="1:12" ht="15.75" hidden="1" customHeight="1" x14ac:dyDescent="0.2">
      <c r="A48" s="11" t="s">
        <v>45</v>
      </c>
      <c r="B48">
        <f>IF(C13="Gigabytes", 1, IF(C13="Terabytes", 1024, IF(C13="Petabytes", 1024*1024, 0)))*B13</f>
        <v>51200</v>
      </c>
      <c r="E48" s="16"/>
      <c r="H48" s="1"/>
    </row>
    <row r="49" spans="1:8" ht="12.75" x14ac:dyDescent="0.2">
      <c r="A49" s="11"/>
      <c r="B49" s="1"/>
      <c r="C49" s="1"/>
      <c r="E49" s="16"/>
      <c r="H49" s="1"/>
    </row>
    <row r="50" spans="1:8" ht="12.75" x14ac:dyDescent="0.2">
      <c r="A50" s="11"/>
      <c r="B50" s="5"/>
      <c r="C50" s="5"/>
      <c r="E50" s="16"/>
    </row>
    <row r="51" spans="1:8" ht="12.75" x14ac:dyDescent="0.2">
      <c r="A51" s="7"/>
      <c r="E51" s="16"/>
    </row>
    <row r="52" spans="1:8" ht="12.75" x14ac:dyDescent="0.2">
      <c r="A52" s="7"/>
      <c r="E52" s="16"/>
    </row>
    <row r="53" spans="1:8" ht="12.75" x14ac:dyDescent="0.2">
      <c r="A53" s="7"/>
      <c r="E53" s="16"/>
    </row>
    <row r="54" spans="1:8" ht="12.75" x14ac:dyDescent="0.2">
      <c r="A54" s="7"/>
      <c r="E54" s="16"/>
    </row>
    <row r="55" spans="1:8" ht="12.75" x14ac:dyDescent="0.2">
      <c r="A55" s="7"/>
      <c r="E55" s="16"/>
    </row>
    <row r="56" spans="1:8" ht="12.75" x14ac:dyDescent="0.2">
      <c r="A56" s="7"/>
      <c r="E56" s="16"/>
    </row>
    <row r="57" spans="1:8" ht="12.75" x14ac:dyDescent="0.2">
      <c r="A57" s="7"/>
      <c r="E57" s="16"/>
    </row>
    <row r="58" spans="1:8" ht="12.75" x14ac:dyDescent="0.2">
      <c r="A58" s="7"/>
      <c r="E58" s="16"/>
    </row>
    <row r="59" spans="1:8" ht="12.75" x14ac:dyDescent="0.2">
      <c r="A59" s="7"/>
      <c r="E59" s="16"/>
    </row>
    <row r="60" spans="1:8" ht="12.75" x14ac:dyDescent="0.2">
      <c r="A60" s="7"/>
      <c r="E60" s="16"/>
    </row>
    <row r="61" spans="1:8" ht="12.75" x14ac:dyDescent="0.2">
      <c r="A61" s="7"/>
      <c r="E61" s="16"/>
    </row>
    <row r="62" spans="1:8" ht="12.75" x14ac:dyDescent="0.2">
      <c r="A62" s="7"/>
      <c r="E62" s="16"/>
    </row>
    <row r="63" spans="1:8" ht="12.75" x14ac:dyDescent="0.2">
      <c r="A63" s="7"/>
      <c r="E63" s="16"/>
    </row>
    <row r="64" spans="1:8" ht="12.75" x14ac:dyDescent="0.2">
      <c r="A64" s="7"/>
      <c r="E64" s="16"/>
    </row>
    <row r="65" spans="1:5" ht="12.75" x14ac:dyDescent="0.2">
      <c r="A65" s="7"/>
      <c r="E65" s="16"/>
    </row>
    <row r="66" spans="1:5" ht="12.75" x14ac:dyDescent="0.2">
      <c r="A66" s="7"/>
      <c r="E66" s="16"/>
    </row>
    <row r="67" spans="1:5" ht="12.75" x14ac:dyDescent="0.2">
      <c r="A67" s="7"/>
      <c r="E67" s="16"/>
    </row>
    <row r="68" spans="1:5" ht="12.75" x14ac:dyDescent="0.2">
      <c r="A68" s="7"/>
      <c r="E68" s="16"/>
    </row>
    <row r="69" spans="1:5" ht="12.75" x14ac:dyDescent="0.2">
      <c r="A69" s="7"/>
      <c r="E69" s="16"/>
    </row>
    <row r="70" spans="1:5" ht="12.75" x14ac:dyDescent="0.2">
      <c r="A70" s="7"/>
      <c r="E70" s="16"/>
    </row>
    <row r="71" spans="1:5" ht="12.75" x14ac:dyDescent="0.2">
      <c r="A71" s="7"/>
      <c r="E71" s="16"/>
    </row>
    <row r="72" spans="1:5" ht="12.75" x14ac:dyDescent="0.2">
      <c r="A72" s="7"/>
      <c r="E72" s="16"/>
    </row>
    <row r="73" spans="1:5" ht="12.75" x14ac:dyDescent="0.2">
      <c r="A73" s="7"/>
      <c r="E73" s="16"/>
    </row>
    <row r="74" spans="1:5" ht="12.75" x14ac:dyDescent="0.2">
      <c r="A74" s="7"/>
      <c r="E74" s="16"/>
    </row>
    <row r="75" spans="1:5" ht="12.75" x14ac:dyDescent="0.2">
      <c r="A75" s="7"/>
      <c r="E75" s="16"/>
    </row>
    <row r="76" spans="1:5" ht="12.75" x14ac:dyDescent="0.2">
      <c r="A76" s="7"/>
      <c r="E76" s="16"/>
    </row>
    <row r="77" spans="1:5" ht="12.75" x14ac:dyDescent="0.2">
      <c r="A77" s="7"/>
      <c r="E77" s="16"/>
    </row>
    <row r="78" spans="1:5" ht="12.75" x14ac:dyDescent="0.2">
      <c r="A78" s="7"/>
      <c r="E78" s="16"/>
    </row>
    <row r="79" spans="1:5" ht="12.75" x14ac:dyDescent="0.2">
      <c r="A79" s="7"/>
      <c r="E79" s="16"/>
    </row>
    <row r="80" spans="1:5" ht="12.75" x14ac:dyDescent="0.2">
      <c r="A80" s="7"/>
      <c r="E80" s="16"/>
    </row>
    <row r="81" spans="1:5" ht="12.75" x14ac:dyDescent="0.2">
      <c r="A81" s="7"/>
      <c r="E81" s="16"/>
    </row>
    <row r="82" spans="1:5" ht="12.75" x14ac:dyDescent="0.2">
      <c r="A82" s="7"/>
      <c r="E82" s="16"/>
    </row>
    <row r="83" spans="1:5" ht="12.75" x14ac:dyDescent="0.2">
      <c r="A83" s="7"/>
      <c r="E83" s="16"/>
    </row>
    <row r="84" spans="1:5" ht="12.75" x14ac:dyDescent="0.2">
      <c r="A84" s="7"/>
      <c r="E84" s="16"/>
    </row>
    <row r="85" spans="1:5" ht="12.75" x14ac:dyDescent="0.2">
      <c r="A85" s="7"/>
      <c r="E85" s="16"/>
    </row>
    <row r="86" spans="1:5" ht="12.75" x14ac:dyDescent="0.2">
      <c r="A86" s="7"/>
      <c r="E86" s="16"/>
    </row>
    <row r="87" spans="1:5" ht="12.75" x14ac:dyDescent="0.2">
      <c r="A87" s="7"/>
      <c r="E87" s="16"/>
    </row>
    <row r="88" spans="1:5" ht="12.75" x14ac:dyDescent="0.2">
      <c r="A88" s="7"/>
      <c r="E88" s="16"/>
    </row>
    <row r="89" spans="1:5" ht="12.75" x14ac:dyDescent="0.2">
      <c r="A89" s="7"/>
      <c r="E89" s="16"/>
    </row>
    <row r="90" spans="1:5" ht="12.75" x14ac:dyDescent="0.2">
      <c r="A90" s="7"/>
      <c r="E90" s="16"/>
    </row>
    <row r="91" spans="1:5" ht="12.75" x14ac:dyDescent="0.2">
      <c r="A91" s="7"/>
      <c r="E91" s="16"/>
    </row>
    <row r="92" spans="1:5" ht="12.75" x14ac:dyDescent="0.2">
      <c r="A92" s="7"/>
      <c r="E92" s="16"/>
    </row>
    <row r="93" spans="1:5" ht="12.75" x14ac:dyDescent="0.2">
      <c r="A93" s="7"/>
      <c r="E93" s="16"/>
    </row>
    <row r="94" spans="1:5" ht="12.75" x14ac:dyDescent="0.2">
      <c r="A94" s="7"/>
      <c r="E94" s="16"/>
    </row>
    <row r="95" spans="1:5" ht="12.75" x14ac:dyDescent="0.2">
      <c r="A95" s="7"/>
      <c r="E95" s="16"/>
    </row>
    <row r="96" spans="1:5" ht="12.75" x14ac:dyDescent="0.2">
      <c r="A96" s="7"/>
      <c r="E96" s="16"/>
    </row>
    <row r="97" spans="1:5" ht="12.75" x14ac:dyDescent="0.2">
      <c r="A97" s="7"/>
      <c r="E97" s="16"/>
    </row>
    <row r="98" spans="1:5" ht="12.75" x14ac:dyDescent="0.2">
      <c r="A98" s="7"/>
      <c r="E98" s="16"/>
    </row>
    <row r="99" spans="1:5" ht="12.75" x14ac:dyDescent="0.2">
      <c r="A99" s="7"/>
      <c r="E99" s="16"/>
    </row>
    <row r="100" spans="1:5" ht="12.75" x14ac:dyDescent="0.2">
      <c r="A100" s="7"/>
      <c r="E100" s="16"/>
    </row>
    <row r="101" spans="1:5" ht="12.75" x14ac:dyDescent="0.2">
      <c r="A101" s="7"/>
      <c r="E101" s="16"/>
    </row>
    <row r="102" spans="1:5" ht="12.75" x14ac:dyDescent="0.2">
      <c r="A102" s="7"/>
      <c r="E102" s="16"/>
    </row>
    <row r="103" spans="1:5" ht="12.75" x14ac:dyDescent="0.2">
      <c r="A103" s="7"/>
      <c r="E103" s="16"/>
    </row>
    <row r="104" spans="1:5" ht="12.75" x14ac:dyDescent="0.2">
      <c r="A104" s="7"/>
      <c r="E104" s="16"/>
    </row>
    <row r="105" spans="1:5" ht="12.75" x14ac:dyDescent="0.2">
      <c r="A105" s="7"/>
      <c r="E105" s="16"/>
    </row>
    <row r="106" spans="1:5" ht="12.75" x14ac:dyDescent="0.2">
      <c r="A106" s="7"/>
      <c r="E106" s="16"/>
    </row>
    <row r="107" spans="1:5" ht="12.75" x14ac:dyDescent="0.2">
      <c r="A107" s="7"/>
      <c r="E107" s="16"/>
    </row>
    <row r="108" spans="1:5" ht="12.75" x14ac:dyDescent="0.2">
      <c r="A108" s="7"/>
      <c r="E108" s="16"/>
    </row>
    <row r="109" spans="1:5" ht="12.75" x14ac:dyDescent="0.2">
      <c r="A109" s="7"/>
      <c r="E109" s="16"/>
    </row>
    <row r="110" spans="1:5" ht="12.75" x14ac:dyDescent="0.2">
      <c r="A110" s="7"/>
      <c r="E110" s="16"/>
    </row>
    <row r="111" spans="1:5" ht="12.75" x14ac:dyDescent="0.2">
      <c r="A111" s="7"/>
      <c r="E111" s="16"/>
    </row>
    <row r="112" spans="1:5" ht="12.75" x14ac:dyDescent="0.2">
      <c r="A112" s="7"/>
      <c r="E112" s="16"/>
    </row>
    <row r="113" spans="1:5" ht="12.75" x14ac:dyDescent="0.2">
      <c r="A113" s="7"/>
      <c r="E113" s="16"/>
    </row>
    <row r="114" spans="1:5" ht="12.75" x14ac:dyDescent="0.2">
      <c r="A114" s="7"/>
      <c r="E114" s="16"/>
    </row>
    <row r="115" spans="1:5" ht="12.75" x14ac:dyDescent="0.2">
      <c r="A115" s="7"/>
      <c r="E115" s="16"/>
    </row>
    <row r="116" spans="1:5" ht="12.75" x14ac:dyDescent="0.2">
      <c r="A116" s="7"/>
      <c r="E116" s="16"/>
    </row>
    <row r="117" spans="1:5" ht="12.75" x14ac:dyDescent="0.2">
      <c r="A117" s="7"/>
      <c r="E117" s="16"/>
    </row>
    <row r="118" spans="1:5" ht="12.75" x14ac:dyDescent="0.2">
      <c r="A118" s="7"/>
      <c r="E118" s="16"/>
    </row>
    <row r="119" spans="1:5" ht="12.75" x14ac:dyDescent="0.2">
      <c r="A119" s="7"/>
      <c r="E119" s="16"/>
    </row>
    <row r="120" spans="1:5" ht="12.75" x14ac:dyDescent="0.2">
      <c r="A120" s="7"/>
      <c r="E120" s="16"/>
    </row>
    <row r="121" spans="1:5" ht="12.75" x14ac:dyDescent="0.2">
      <c r="A121" s="7"/>
      <c r="E121" s="16"/>
    </row>
    <row r="122" spans="1:5" ht="12.75" x14ac:dyDescent="0.2">
      <c r="A122" s="7"/>
      <c r="E122" s="16"/>
    </row>
    <row r="123" spans="1:5" ht="12.75" x14ac:dyDescent="0.2">
      <c r="A123" s="7"/>
      <c r="E123" s="16"/>
    </row>
    <row r="124" spans="1:5" ht="12.75" x14ac:dyDescent="0.2">
      <c r="A124" s="7"/>
      <c r="E124" s="16"/>
    </row>
    <row r="125" spans="1:5" ht="12.75" x14ac:dyDescent="0.2">
      <c r="A125" s="7"/>
      <c r="E125" s="16"/>
    </row>
    <row r="126" spans="1:5" ht="12.75" x14ac:dyDescent="0.2">
      <c r="A126" s="7"/>
      <c r="E126" s="16"/>
    </row>
    <row r="127" spans="1:5" ht="12.75" x14ac:dyDescent="0.2">
      <c r="A127" s="7"/>
      <c r="E127" s="16"/>
    </row>
    <row r="128" spans="1:5" ht="12.75" x14ac:dyDescent="0.2">
      <c r="A128" s="7"/>
      <c r="E128" s="16"/>
    </row>
    <row r="129" spans="1:5" ht="12.75" x14ac:dyDescent="0.2">
      <c r="A129" s="7"/>
      <c r="E129" s="16"/>
    </row>
    <row r="130" spans="1:5" ht="12.75" x14ac:dyDescent="0.2">
      <c r="A130" s="7"/>
      <c r="E130" s="16"/>
    </row>
    <row r="131" spans="1:5" ht="12.75" x14ac:dyDescent="0.2">
      <c r="A131" s="7"/>
      <c r="E131" s="16"/>
    </row>
    <row r="132" spans="1:5" ht="12.75" x14ac:dyDescent="0.2">
      <c r="A132" s="7"/>
      <c r="E132" s="16"/>
    </row>
    <row r="133" spans="1:5" ht="12.75" x14ac:dyDescent="0.2">
      <c r="A133" s="7"/>
      <c r="E133" s="16"/>
    </row>
    <row r="134" spans="1:5" ht="12.75" x14ac:dyDescent="0.2">
      <c r="A134" s="7"/>
      <c r="E134" s="16"/>
    </row>
    <row r="135" spans="1:5" ht="12.75" x14ac:dyDescent="0.2">
      <c r="A135" s="7"/>
      <c r="E135" s="16"/>
    </row>
    <row r="136" spans="1:5" ht="12.75" x14ac:dyDescent="0.2">
      <c r="A136" s="7"/>
      <c r="E136" s="16"/>
    </row>
    <row r="137" spans="1:5" ht="12.75" x14ac:dyDescent="0.2">
      <c r="A137" s="7"/>
      <c r="E137" s="16"/>
    </row>
    <row r="138" spans="1:5" ht="12.75" x14ac:dyDescent="0.2">
      <c r="A138" s="7"/>
      <c r="E138" s="16"/>
    </row>
    <row r="139" spans="1:5" ht="12.75" x14ac:dyDescent="0.2">
      <c r="A139" s="7"/>
      <c r="E139" s="16"/>
    </row>
    <row r="140" spans="1:5" ht="12.75" x14ac:dyDescent="0.2">
      <c r="A140" s="7"/>
      <c r="E140" s="16"/>
    </row>
    <row r="141" spans="1:5" ht="12.75" x14ac:dyDescent="0.2">
      <c r="A141" s="7"/>
      <c r="E141" s="16"/>
    </row>
    <row r="142" spans="1:5" ht="12.75" x14ac:dyDescent="0.2">
      <c r="A142" s="7"/>
      <c r="E142" s="16"/>
    </row>
    <row r="143" spans="1:5" ht="12.75" x14ac:dyDescent="0.2">
      <c r="A143" s="7"/>
      <c r="E143" s="16"/>
    </row>
    <row r="144" spans="1:5" ht="12.75" x14ac:dyDescent="0.2">
      <c r="A144" s="7"/>
      <c r="E144" s="16"/>
    </row>
    <row r="145" spans="1:5" ht="12.75" x14ac:dyDescent="0.2">
      <c r="A145" s="7"/>
      <c r="E145" s="16"/>
    </row>
    <row r="146" spans="1:5" ht="12.75" x14ac:dyDescent="0.2">
      <c r="A146" s="7"/>
      <c r="E146" s="16"/>
    </row>
    <row r="147" spans="1:5" ht="12.75" x14ac:dyDescent="0.2">
      <c r="A147" s="7"/>
      <c r="E147" s="16"/>
    </row>
    <row r="148" spans="1:5" ht="12.75" x14ac:dyDescent="0.2">
      <c r="A148" s="7"/>
      <c r="E148" s="16"/>
    </row>
    <row r="149" spans="1:5" ht="12.75" x14ac:dyDescent="0.2">
      <c r="A149" s="7"/>
      <c r="E149" s="16"/>
    </row>
    <row r="150" spans="1:5" ht="12.75" x14ac:dyDescent="0.2">
      <c r="A150" s="7"/>
      <c r="E150" s="16"/>
    </row>
    <row r="151" spans="1:5" ht="12.75" x14ac:dyDescent="0.2">
      <c r="A151" s="7"/>
      <c r="E151" s="16"/>
    </row>
    <row r="152" spans="1:5" ht="12.75" x14ac:dyDescent="0.2">
      <c r="A152" s="7"/>
      <c r="E152" s="16"/>
    </row>
    <row r="153" spans="1:5" ht="12.75" x14ac:dyDescent="0.2">
      <c r="A153" s="7"/>
      <c r="E153" s="16"/>
    </row>
    <row r="154" spans="1:5" ht="12.75" x14ac:dyDescent="0.2">
      <c r="A154" s="7"/>
      <c r="E154" s="16"/>
    </row>
    <row r="155" spans="1:5" ht="12.75" x14ac:dyDescent="0.2">
      <c r="A155" s="7"/>
      <c r="E155" s="16"/>
    </row>
    <row r="156" spans="1:5" ht="12.75" x14ac:dyDescent="0.2">
      <c r="A156" s="7"/>
      <c r="E156" s="16"/>
    </row>
    <row r="157" spans="1:5" ht="12.75" x14ac:dyDescent="0.2">
      <c r="A157" s="7"/>
      <c r="E157" s="16"/>
    </row>
    <row r="158" spans="1:5" ht="12.75" x14ac:dyDescent="0.2">
      <c r="A158" s="7"/>
      <c r="E158" s="16"/>
    </row>
    <row r="159" spans="1:5" ht="12.75" x14ac:dyDescent="0.2">
      <c r="A159" s="7"/>
      <c r="E159" s="16"/>
    </row>
    <row r="160" spans="1:5" ht="12.75" x14ac:dyDescent="0.2">
      <c r="A160" s="7"/>
      <c r="E160" s="16"/>
    </row>
    <row r="161" spans="1:5" ht="12.75" x14ac:dyDescent="0.2">
      <c r="A161" s="7"/>
      <c r="E161" s="16"/>
    </row>
    <row r="162" spans="1:5" ht="12.75" x14ac:dyDescent="0.2">
      <c r="A162" s="7"/>
      <c r="E162" s="16"/>
    </row>
    <row r="163" spans="1:5" ht="12.75" x14ac:dyDescent="0.2">
      <c r="A163" s="7"/>
      <c r="E163" s="16"/>
    </row>
    <row r="164" spans="1:5" ht="12.75" x14ac:dyDescent="0.2">
      <c r="A164" s="7"/>
      <c r="E164" s="16"/>
    </row>
    <row r="165" spans="1:5" ht="12.75" x14ac:dyDescent="0.2">
      <c r="A165" s="7"/>
      <c r="E165" s="16"/>
    </row>
    <row r="166" spans="1:5" ht="12.75" x14ac:dyDescent="0.2">
      <c r="A166" s="7"/>
      <c r="E166" s="16"/>
    </row>
    <row r="167" spans="1:5" ht="12.75" x14ac:dyDescent="0.2">
      <c r="A167" s="7"/>
      <c r="E167" s="16"/>
    </row>
    <row r="168" spans="1:5" ht="12.75" x14ac:dyDescent="0.2">
      <c r="A168" s="7"/>
      <c r="E168" s="16"/>
    </row>
    <row r="169" spans="1:5" ht="12.75" x14ac:dyDescent="0.2">
      <c r="A169" s="7"/>
      <c r="E169" s="16"/>
    </row>
    <row r="170" spans="1:5" ht="12.75" x14ac:dyDescent="0.2">
      <c r="A170" s="7"/>
      <c r="E170" s="16"/>
    </row>
    <row r="171" spans="1:5" ht="12.75" x14ac:dyDescent="0.2">
      <c r="A171" s="7"/>
      <c r="E171" s="16"/>
    </row>
    <row r="172" spans="1:5" ht="12.75" x14ac:dyDescent="0.2">
      <c r="A172" s="7"/>
      <c r="E172" s="16"/>
    </row>
    <row r="173" spans="1:5" ht="12.75" x14ac:dyDescent="0.2">
      <c r="A173" s="7"/>
      <c r="E173" s="16"/>
    </row>
    <row r="174" spans="1:5" ht="12.75" x14ac:dyDescent="0.2">
      <c r="A174" s="7"/>
      <c r="E174" s="16"/>
    </row>
    <row r="175" spans="1:5" ht="12.75" x14ac:dyDescent="0.2">
      <c r="A175" s="7"/>
      <c r="E175" s="16"/>
    </row>
    <row r="176" spans="1:5" ht="12.75" x14ac:dyDescent="0.2">
      <c r="A176" s="7"/>
      <c r="E176" s="16"/>
    </row>
    <row r="177" spans="1:5" ht="12.75" x14ac:dyDescent="0.2">
      <c r="A177" s="7"/>
      <c r="E177" s="16"/>
    </row>
    <row r="178" spans="1:5" ht="12.75" x14ac:dyDescent="0.2">
      <c r="A178" s="7"/>
      <c r="E178" s="16"/>
    </row>
    <row r="179" spans="1:5" ht="12.75" x14ac:dyDescent="0.2">
      <c r="A179" s="7"/>
      <c r="E179" s="16"/>
    </row>
    <row r="180" spans="1:5" ht="12.75" x14ac:dyDescent="0.2">
      <c r="A180" s="7"/>
      <c r="E180" s="16"/>
    </row>
    <row r="181" spans="1:5" ht="12.75" x14ac:dyDescent="0.2">
      <c r="A181" s="7"/>
      <c r="E181" s="16"/>
    </row>
    <row r="182" spans="1:5" ht="12.75" x14ac:dyDescent="0.2">
      <c r="A182" s="7"/>
      <c r="E182" s="16"/>
    </row>
    <row r="183" spans="1:5" ht="12.75" x14ac:dyDescent="0.2">
      <c r="A183" s="7"/>
      <c r="E183" s="16"/>
    </row>
    <row r="184" spans="1:5" ht="12.75" x14ac:dyDescent="0.2">
      <c r="A184" s="7"/>
      <c r="E184" s="16"/>
    </row>
    <row r="185" spans="1:5" ht="12.75" x14ac:dyDescent="0.2">
      <c r="A185" s="7"/>
      <c r="E185" s="16"/>
    </row>
    <row r="186" spans="1:5" ht="12.75" x14ac:dyDescent="0.2">
      <c r="A186" s="7"/>
      <c r="E186" s="16"/>
    </row>
    <row r="187" spans="1:5" ht="12.75" x14ac:dyDescent="0.2">
      <c r="A187" s="7"/>
      <c r="E187" s="16"/>
    </row>
    <row r="188" spans="1:5" ht="12.75" x14ac:dyDescent="0.2">
      <c r="A188" s="7"/>
      <c r="E188" s="16"/>
    </row>
    <row r="189" spans="1:5" ht="12.75" x14ac:dyDescent="0.2">
      <c r="A189" s="7"/>
      <c r="E189" s="16"/>
    </row>
    <row r="190" spans="1:5" ht="12.75" x14ac:dyDescent="0.2">
      <c r="A190" s="7"/>
      <c r="E190" s="16"/>
    </row>
    <row r="191" spans="1:5" ht="12.75" x14ac:dyDescent="0.2">
      <c r="A191" s="7"/>
      <c r="E191" s="16"/>
    </row>
    <row r="192" spans="1:5" ht="12.75" x14ac:dyDescent="0.2">
      <c r="A192" s="7"/>
      <c r="E192" s="16"/>
    </row>
    <row r="193" spans="1:5" ht="12.75" x14ac:dyDescent="0.2">
      <c r="A193" s="7"/>
      <c r="E193" s="16"/>
    </row>
    <row r="194" spans="1:5" ht="12.75" x14ac:dyDescent="0.2">
      <c r="A194" s="7"/>
      <c r="E194" s="16"/>
    </row>
    <row r="195" spans="1:5" ht="12.75" x14ac:dyDescent="0.2">
      <c r="A195" s="7"/>
      <c r="E195" s="16"/>
    </row>
    <row r="196" spans="1:5" ht="12.75" x14ac:dyDescent="0.2">
      <c r="A196" s="7"/>
      <c r="E196" s="16"/>
    </row>
    <row r="197" spans="1:5" ht="12.75" x14ac:dyDescent="0.2">
      <c r="A197" s="7"/>
      <c r="E197" s="16"/>
    </row>
    <row r="198" spans="1:5" ht="12.75" x14ac:dyDescent="0.2">
      <c r="A198" s="7"/>
      <c r="E198" s="16"/>
    </row>
    <row r="199" spans="1:5" ht="12.75" x14ac:dyDescent="0.2">
      <c r="A199" s="7"/>
      <c r="E199" s="16"/>
    </row>
    <row r="200" spans="1:5" ht="12.75" x14ac:dyDescent="0.2">
      <c r="A200" s="7"/>
      <c r="E200" s="16"/>
    </row>
    <row r="201" spans="1:5" ht="12.75" x14ac:dyDescent="0.2">
      <c r="A201" s="7"/>
      <c r="E201" s="16"/>
    </row>
    <row r="202" spans="1:5" ht="12.75" x14ac:dyDescent="0.2">
      <c r="A202" s="7"/>
      <c r="E202" s="16"/>
    </row>
    <row r="203" spans="1:5" ht="12.75" x14ac:dyDescent="0.2">
      <c r="A203" s="7"/>
      <c r="E203" s="16"/>
    </row>
    <row r="204" spans="1:5" ht="12.75" x14ac:dyDescent="0.2">
      <c r="A204" s="7"/>
      <c r="E204" s="16"/>
    </row>
    <row r="205" spans="1:5" ht="12.75" x14ac:dyDescent="0.2">
      <c r="A205" s="7"/>
      <c r="E205" s="16"/>
    </row>
    <row r="206" spans="1:5" ht="12.75" x14ac:dyDescent="0.2">
      <c r="A206" s="7"/>
      <c r="E206" s="16"/>
    </row>
    <row r="207" spans="1:5" ht="12.75" x14ac:dyDescent="0.2">
      <c r="A207" s="7"/>
      <c r="E207" s="16"/>
    </row>
    <row r="208" spans="1:5" ht="12.75" x14ac:dyDescent="0.2">
      <c r="A208" s="7"/>
      <c r="E208" s="16"/>
    </row>
    <row r="209" spans="1:5" ht="12.75" x14ac:dyDescent="0.2">
      <c r="A209" s="7"/>
      <c r="E209" s="16"/>
    </row>
    <row r="210" spans="1:5" ht="12.75" x14ac:dyDescent="0.2">
      <c r="A210" s="7"/>
      <c r="E210" s="16"/>
    </row>
    <row r="211" spans="1:5" ht="12.75" x14ac:dyDescent="0.2">
      <c r="A211" s="7"/>
      <c r="E211" s="16"/>
    </row>
    <row r="212" spans="1:5" ht="12.75" x14ac:dyDescent="0.2">
      <c r="A212" s="7"/>
      <c r="E212" s="16"/>
    </row>
    <row r="213" spans="1:5" ht="12.75" x14ac:dyDescent="0.2">
      <c r="A213" s="7"/>
      <c r="E213" s="16"/>
    </row>
    <row r="214" spans="1:5" ht="12.75" x14ac:dyDescent="0.2">
      <c r="A214" s="7"/>
      <c r="E214" s="16"/>
    </row>
    <row r="215" spans="1:5" ht="12.75" x14ac:dyDescent="0.2">
      <c r="A215" s="7"/>
      <c r="E215" s="16"/>
    </row>
    <row r="216" spans="1:5" ht="12.75" x14ac:dyDescent="0.2">
      <c r="A216" s="7"/>
      <c r="E216" s="16"/>
    </row>
    <row r="217" spans="1:5" ht="12.75" x14ac:dyDescent="0.2">
      <c r="A217" s="7"/>
      <c r="E217" s="16"/>
    </row>
    <row r="218" spans="1:5" ht="12.75" x14ac:dyDescent="0.2">
      <c r="A218" s="7"/>
      <c r="E218" s="16"/>
    </row>
    <row r="219" spans="1:5" ht="12.75" x14ac:dyDescent="0.2">
      <c r="A219" s="7"/>
      <c r="E219" s="16"/>
    </row>
    <row r="220" spans="1:5" ht="12.75" x14ac:dyDescent="0.2">
      <c r="A220" s="7"/>
      <c r="E220" s="16"/>
    </row>
    <row r="221" spans="1:5" ht="12.75" x14ac:dyDescent="0.2">
      <c r="A221" s="7"/>
      <c r="E221" s="16"/>
    </row>
    <row r="222" spans="1:5" ht="12.75" x14ac:dyDescent="0.2">
      <c r="A222" s="7"/>
      <c r="E222" s="16"/>
    </row>
    <row r="223" spans="1:5" ht="12.75" x14ac:dyDescent="0.2">
      <c r="A223" s="7"/>
      <c r="E223" s="16"/>
    </row>
    <row r="224" spans="1:5" ht="12.75" x14ac:dyDescent="0.2">
      <c r="A224" s="7"/>
      <c r="E224" s="16"/>
    </row>
    <row r="225" spans="1:5" ht="12.75" x14ac:dyDescent="0.2">
      <c r="A225" s="7"/>
      <c r="E225" s="16"/>
    </row>
    <row r="226" spans="1:5" ht="12.75" x14ac:dyDescent="0.2">
      <c r="A226" s="7"/>
      <c r="E226" s="16"/>
    </row>
    <row r="227" spans="1:5" ht="12.75" x14ac:dyDescent="0.2">
      <c r="A227" s="7"/>
      <c r="E227" s="16"/>
    </row>
    <row r="228" spans="1:5" ht="12.75" x14ac:dyDescent="0.2">
      <c r="A228" s="7"/>
      <c r="E228" s="16"/>
    </row>
    <row r="229" spans="1:5" ht="12.75" x14ac:dyDescent="0.2">
      <c r="A229" s="7"/>
      <c r="E229" s="16"/>
    </row>
    <row r="230" spans="1:5" ht="12.75" x14ac:dyDescent="0.2">
      <c r="A230" s="7"/>
      <c r="E230" s="16"/>
    </row>
    <row r="231" spans="1:5" ht="12.75" x14ac:dyDescent="0.2">
      <c r="A231" s="7"/>
      <c r="E231" s="16"/>
    </row>
    <row r="232" spans="1:5" ht="12.75" x14ac:dyDescent="0.2">
      <c r="A232" s="7"/>
      <c r="E232" s="16"/>
    </row>
    <row r="233" spans="1:5" ht="12.75" x14ac:dyDescent="0.2">
      <c r="A233" s="7"/>
      <c r="E233" s="16"/>
    </row>
    <row r="234" spans="1:5" ht="12.75" x14ac:dyDescent="0.2">
      <c r="A234" s="7"/>
      <c r="E234" s="16"/>
    </row>
    <row r="235" spans="1:5" ht="12.75" x14ac:dyDescent="0.2">
      <c r="A235" s="7"/>
      <c r="E235" s="16"/>
    </row>
    <row r="236" spans="1:5" ht="12.75" x14ac:dyDescent="0.2">
      <c r="A236" s="7"/>
      <c r="E236" s="16"/>
    </row>
    <row r="237" spans="1:5" ht="12.75" x14ac:dyDescent="0.2">
      <c r="A237" s="7"/>
      <c r="E237" s="16"/>
    </row>
    <row r="238" spans="1:5" ht="12.75" x14ac:dyDescent="0.2">
      <c r="A238" s="7"/>
      <c r="E238" s="16"/>
    </row>
    <row r="239" spans="1:5" ht="12.75" x14ac:dyDescent="0.2">
      <c r="A239" s="7"/>
      <c r="E239" s="16"/>
    </row>
    <row r="240" spans="1:5" ht="12.75" x14ac:dyDescent="0.2">
      <c r="A240" s="7"/>
      <c r="E240" s="16"/>
    </row>
    <row r="241" spans="1:5" ht="12.75" x14ac:dyDescent="0.2">
      <c r="A241" s="7"/>
      <c r="E241" s="16"/>
    </row>
    <row r="242" spans="1:5" ht="12.75" x14ac:dyDescent="0.2">
      <c r="A242" s="7"/>
      <c r="E242" s="16"/>
    </row>
    <row r="243" spans="1:5" ht="12.75" x14ac:dyDescent="0.2">
      <c r="A243" s="7"/>
      <c r="E243" s="16"/>
    </row>
    <row r="244" spans="1:5" ht="12.75" x14ac:dyDescent="0.2">
      <c r="A244" s="7"/>
      <c r="E244" s="16"/>
    </row>
    <row r="245" spans="1:5" ht="12.75" x14ac:dyDescent="0.2">
      <c r="A245" s="7"/>
      <c r="E245" s="16"/>
    </row>
    <row r="246" spans="1:5" ht="12.75" x14ac:dyDescent="0.2">
      <c r="A246" s="7"/>
      <c r="E246" s="16"/>
    </row>
    <row r="247" spans="1:5" ht="12.75" x14ac:dyDescent="0.2">
      <c r="A247" s="7"/>
      <c r="E247" s="16"/>
    </row>
    <row r="248" spans="1:5" ht="12.75" x14ac:dyDescent="0.2">
      <c r="A248" s="7"/>
      <c r="E248" s="16"/>
    </row>
    <row r="249" spans="1:5" ht="12.75" x14ac:dyDescent="0.2">
      <c r="A249" s="7"/>
      <c r="E249" s="16"/>
    </row>
    <row r="250" spans="1:5" ht="12.75" x14ac:dyDescent="0.2">
      <c r="A250" s="7"/>
      <c r="E250" s="16"/>
    </row>
    <row r="251" spans="1:5" ht="12.75" x14ac:dyDescent="0.2">
      <c r="A251" s="7"/>
      <c r="E251" s="16"/>
    </row>
    <row r="252" spans="1:5" ht="12.75" x14ac:dyDescent="0.2">
      <c r="A252" s="7"/>
      <c r="E252" s="16"/>
    </row>
    <row r="253" spans="1:5" ht="12.75" x14ac:dyDescent="0.2">
      <c r="A253" s="7"/>
      <c r="E253" s="16"/>
    </row>
    <row r="254" spans="1:5" ht="12.75" x14ac:dyDescent="0.2">
      <c r="A254" s="7"/>
      <c r="E254" s="16"/>
    </row>
    <row r="255" spans="1:5" ht="12.75" x14ac:dyDescent="0.2">
      <c r="A255" s="7"/>
      <c r="E255" s="16"/>
    </row>
    <row r="256" spans="1:5" ht="12.75" x14ac:dyDescent="0.2">
      <c r="A256" s="7"/>
      <c r="E256" s="16"/>
    </row>
    <row r="257" spans="1:5" ht="12.75" x14ac:dyDescent="0.2">
      <c r="A257" s="7"/>
      <c r="E257" s="16"/>
    </row>
    <row r="258" spans="1:5" ht="12.75" x14ac:dyDescent="0.2">
      <c r="A258" s="7"/>
      <c r="E258" s="16"/>
    </row>
    <row r="259" spans="1:5" ht="12.75" x14ac:dyDescent="0.2">
      <c r="A259" s="7"/>
      <c r="E259" s="16"/>
    </row>
    <row r="260" spans="1:5" ht="12.75" x14ac:dyDescent="0.2">
      <c r="A260" s="7"/>
      <c r="E260" s="16"/>
    </row>
    <row r="261" spans="1:5" ht="12.75" x14ac:dyDescent="0.2">
      <c r="A261" s="7"/>
      <c r="E261" s="16"/>
    </row>
    <row r="262" spans="1:5" ht="12.75" x14ac:dyDescent="0.2">
      <c r="A262" s="7"/>
      <c r="E262" s="16"/>
    </row>
    <row r="263" spans="1:5" ht="12.75" x14ac:dyDescent="0.2">
      <c r="A263" s="7"/>
      <c r="E263" s="16"/>
    </row>
    <row r="264" spans="1:5" ht="12.75" x14ac:dyDescent="0.2">
      <c r="A264" s="7"/>
      <c r="E264" s="16"/>
    </row>
    <row r="265" spans="1:5" ht="12.75" x14ac:dyDescent="0.2">
      <c r="A265" s="7"/>
      <c r="E265" s="16"/>
    </row>
    <row r="266" spans="1:5" ht="12.75" x14ac:dyDescent="0.2">
      <c r="A266" s="7"/>
      <c r="E266" s="16"/>
    </row>
    <row r="267" spans="1:5" ht="12.75" x14ac:dyDescent="0.2">
      <c r="A267" s="7"/>
      <c r="E267" s="16"/>
    </row>
    <row r="268" spans="1:5" ht="12.75" x14ac:dyDescent="0.2">
      <c r="A268" s="7"/>
      <c r="E268" s="16"/>
    </row>
    <row r="269" spans="1:5" ht="12.75" x14ac:dyDescent="0.2">
      <c r="A269" s="7"/>
      <c r="E269" s="16"/>
    </row>
    <row r="270" spans="1:5" ht="12.75" x14ac:dyDescent="0.2">
      <c r="A270" s="7"/>
      <c r="E270" s="16"/>
    </row>
    <row r="271" spans="1:5" ht="12.75" x14ac:dyDescent="0.2">
      <c r="A271" s="7"/>
      <c r="E271" s="16"/>
    </row>
    <row r="272" spans="1:5" ht="12.75" x14ac:dyDescent="0.2">
      <c r="A272" s="7"/>
      <c r="E272" s="16"/>
    </row>
    <row r="273" spans="1:5" ht="12.75" x14ac:dyDescent="0.2">
      <c r="A273" s="7"/>
      <c r="E273" s="16"/>
    </row>
    <row r="274" spans="1:5" ht="12.75" x14ac:dyDescent="0.2">
      <c r="A274" s="7"/>
      <c r="E274" s="16"/>
    </row>
    <row r="275" spans="1:5" ht="12.75" x14ac:dyDescent="0.2">
      <c r="A275" s="7"/>
      <c r="E275" s="16"/>
    </row>
    <row r="276" spans="1:5" ht="12.75" x14ac:dyDescent="0.2">
      <c r="A276" s="7"/>
      <c r="E276" s="16"/>
    </row>
    <row r="277" spans="1:5" ht="12.75" x14ac:dyDescent="0.2">
      <c r="A277" s="7"/>
      <c r="E277" s="16"/>
    </row>
    <row r="278" spans="1:5" ht="12.75" x14ac:dyDescent="0.2">
      <c r="A278" s="7"/>
      <c r="E278" s="16"/>
    </row>
    <row r="279" spans="1:5" ht="12.75" x14ac:dyDescent="0.2">
      <c r="A279" s="7"/>
      <c r="E279" s="16"/>
    </row>
    <row r="280" spans="1:5" ht="12.75" x14ac:dyDescent="0.2">
      <c r="A280" s="7"/>
      <c r="E280" s="16"/>
    </row>
    <row r="281" spans="1:5" ht="12.75" x14ac:dyDescent="0.2">
      <c r="A281" s="7"/>
      <c r="E281" s="16"/>
    </row>
    <row r="282" spans="1:5" ht="12.75" x14ac:dyDescent="0.2">
      <c r="A282" s="7"/>
      <c r="E282" s="16"/>
    </row>
    <row r="283" spans="1:5" ht="12.75" x14ac:dyDescent="0.2">
      <c r="A283" s="7"/>
      <c r="E283" s="16"/>
    </row>
    <row r="284" spans="1:5" ht="12.75" x14ac:dyDescent="0.2">
      <c r="A284" s="7"/>
      <c r="E284" s="16"/>
    </row>
    <row r="285" spans="1:5" ht="12.75" x14ac:dyDescent="0.2">
      <c r="A285" s="7"/>
      <c r="E285" s="16"/>
    </row>
    <row r="286" spans="1:5" ht="12.75" x14ac:dyDescent="0.2">
      <c r="A286" s="7"/>
      <c r="E286" s="16"/>
    </row>
    <row r="287" spans="1:5" ht="12.75" x14ac:dyDescent="0.2">
      <c r="A287" s="7"/>
      <c r="E287" s="16"/>
    </row>
    <row r="288" spans="1:5" ht="12.75" x14ac:dyDescent="0.2">
      <c r="A288" s="7"/>
      <c r="E288" s="16"/>
    </row>
    <row r="289" spans="1:5" ht="12.75" x14ac:dyDescent="0.2">
      <c r="A289" s="7"/>
      <c r="E289" s="16"/>
    </row>
    <row r="290" spans="1:5" ht="12.75" x14ac:dyDescent="0.2">
      <c r="A290" s="7"/>
      <c r="E290" s="16"/>
    </row>
    <row r="291" spans="1:5" ht="12.75" x14ac:dyDescent="0.2">
      <c r="A291" s="7"/>
      <c r="E291" s="16"/>
    </row>
    <row r="292" spans="1:5" ht="12.75" x14ac:dyDescent="0.2">
      <c r="A292" s="7"/>
      <c r="E292" s="16"/>
    </row>
    <row r="293" spans="1:5" ht="12.75" x14ac:dyDescent="0.2">
      <c r="A293" s="7"/>
      <c r="E293" s="16"/>
    </row>
    <row r="294" spans="1:5" ht="12.75" x14ac:dyDescent="0.2">
      <c r="A294" s="7"/>
      <c r="E294" s="16"/>
    </row>
    <row r="295" spans="1:5" ht="12.75" x14ac:dyDescent="0.2">
      <c r="A295" s="7"/>
      <c r="E295" s="16"/>
    </row>
    <row r="296" spans="1:5" ht="12.75" x14ac:dyDescent="0.2">
      <c r="A296" s="7"/>
      <c r="E296" s="16"/>
    </row>
    <row r="297" spans="1:5" ht="12.75" x14ac:dyDescent="0.2">
      <c r="A297" s="7"/>
      <c r="E297" s="16"/>
    </row>
    <row r="298" spans="1:5" ht="12.75" x14ac:dyDescent="0.2">
      <c r="A298" s="7"/>
      <c r="E298" s="16"/>
    </row>
    <row r="299" spans="1:5" ht="12.75" x14ac:dyDescent="0.2">
      <c r="A299" s="7"/>
      <c r="E299" s="16"/>
    </row>
    <row r="300" spans="1:5" ht="12.75" x14ac:dyDescent="0.2">
      <c r="A300" s="7"/>
      <c r="E300" s="16"/>
    </row>
    <row r="301" spans="1:5" ht="12.75" x14ac:dyDescent="0.2">
      <c r="A301" s="7"/>
      <c r="E301" s="16"/>
    </row>
    <row r="302" spans="1:5" ht="12.75" x14ac:dyDescent="0.2">
      <c r="A302" s="7"/>
      <c r="E302" s="16"/>
    </row>
    <row r="303" spans="1:5" ht="12.75" x14ac:dyDescent="0.2">
      <c r="A303" s="7"/>
      <c r="E303" s="16"/>
    </row>
    <row r="304" spans="1:5" ht="12.75" x14ac:dyDescent="0.2">
      <c r="A304" s="7"/>
      <c r="E304" s="16"/>
    </row>
    <row r="305" spans="1:5" ht="12.75" x14ac:dyDescent="0.2">
      <c r="A305" s="7"/>
      <c r="E305" s="16"/>
    </row>
    <row r="306" spans="1:5" ht="12.75" x14ac:dyDescent="0.2">
      <c r="A306" s="7"/>
      <c r="E306" s="16"/>
    </row>
    <row r="307" spans="1:5" ht="12.75" x14ac:dyDescent="0.2">
      <c r="A307" s="7"/>
      <c r="E307" s="16"/>
    </row>
    <row r="308" spans="1:5" ht="12.75" x14ac:dyDescent="0.2">
      <c r="A308" s="7"/>
      <c r="E308" s="16"/>
    </row>
    <row r="309" spans="1:5" ht="12.75" x14ac:dyDescent="0.2">
      <c r="A309" s="7"/>
      <c r="E309" s="16"/>
    </row>
    <row r="310" spans="1:5" ht="12.75" x14ac:dyDescent="0.2">
      <c r="A310" s="7"/>
      <c r="E310" s="16"/>
    </row>
    <row r="311" spans="1:5" ht="12.75" x14ac:dyDescent="0.2">
      <c r="A311" s="7"/>
      <c r="E311" s="16"/>
    </row>
    <row r="312" spans="1:5" ht="12.75" x14ac:dyDescent="0.2">
      <c r="A312" s="7"/>
      <c r="E312" s="16"/>
    </row>
    <row r="313" spans="1:5" ht="12.75" x14ac:dyDescent="0.2">
      <c r="A313" s="7"/>
      <c r="E313" s="16"/>
    </row>
    <row r="314" spans="1:5" ht="12.75" x14ac:dyDescent="0.2">
      <c r="A314" s="7"/>
      <c r="E314" s="16"/>
    </row>
    <row r="315" spans="1:5" ht="12.75" x14ac:dyDescent="0.2">
      <c r="A315" s="7"/>
      <c r="E315" s="16"/>
    </row>
    <row r="316" spans="1:5" ht="12.75" x14ac:dyDescent="0.2">
      <c r="A316" s="7"/>
      <c r="E316" s="16"/>
    </row>
    <row r="317" spans="1:5" ht="12.75" x14ac:dyDescent="0.2">
      <c r="A317" s="7"/>
      <c r="E317" s="16"/>
    </row>
    <row r="318" spans="1:5" ht="12.75" x14ac:dyDescent="0.2">
      <c r="A318" s="7"/>
      <c r="E318" s="16"/>
    </row>
    <row r="319" spans="1:5" ht="12.75" x14ac:dyDescent="0.2">
      <c r="A319" s="7"/>
      <c r="E319" s="16"/>
    </row>
    <row r="320" spans="1:5" ht="12.75" x14ac:dyDescent="0.2">
      <c r="A320" s="7"/>
      <c r="E320" s="16"/>
    </row>
    <row r="321" spans="1:5" ht="12.75" x14ac:dyDescent="0.2">
      <c r="A321" s="7"/>
      <c r="E321" s="16"/>
    </row>
    <row r="322" spans="1:5" ht="12.75" x14ac:dyDescent="0.2">
      <c r="A322" s="7"/>
      <c r="E322" s="16"/>
    </row>
    <row r="323" spans="1:5" ht="12.75" x14ac:dyDescent="0.2">
      <c r="A323" s="7"/>
      <c r="E323" s="16"/>
    </row>
    <row r="324" spans="1:5" ht="12.75" x14ac:dyDescent="0.2">
      <c r="A324" s="7"/>
      <c r="E324" s="16"/>
    </row>
    <row r="325" spans="1:5" ht="12.75" x14ac:dyDescent="0.2">
      <c r="A325" s="7"/>
      <c r="E325" s="16"/>
    </row>
    <row r="326" spans="1:5" ht="12.75" x14ac:dyDescent="0.2">
      <c r="A326" s="7"/>
      <c r="E326" s="16"/>
    </row>
    <row r="327" spans="1:5" ht="12.75" x14ac:dyDescent="0.2">
      <c r="A327" s="7"/>
      <c r="E327" s="16"/>
    </row>
    <row r="328" spans="1:5" ht="12.75" x14ac:dyDescent="0.2">
      <c r="A328" s="7"/>
      <c r="E328" s="16"/>
    </row>
    <row r="329" spans="1:5" ht="12.75" x14ac:dyDescent="0.2">
      <c r="A329" s="7"/>
      <c r="E329" s="16"/>
    </row>
    <row r="330" spans="1:5" ht="12.75" x14ac:dyDescent="0.2">
      <c r="A330" s="7"/>
      <c r="E330" s="16"/>
    </row>
    <row r="331" spans="1:5" ht="12.75" x14ac:dyDescent="0.2">
      <c r="A331" s="7"/>
      <c r="E331" s="16"/>
    </row>
    <row r="332" spans="1:5" ht="12.75" x14ac:dyDescent="0.2">
      <c r="A332" s="7"/>
      <c r="E332" s="16"/>
    </row>
    <row r="333" spans="1:5" ht="12.75" x14ac:dyDescent="0.2">
      <c r="A333" s="7"/>
      <c r="E333" s="16"/>
    </row>
    <row r="334" spans="1:5" ht="12.75" x14ac:dyDescent="0.2">
      <c r="A334" s="7"/>
      <c r="E334" s="16"/>
    </row>
    <row r="335" spans="1:5" ht="12.75" x14ac:dyDescent="0.2">
      <c r="A335" s="7"/>
      <c r="E335" s="16"/>
    </row>
    <row r="336" spans="1:5" ht="12.75" x14ac:dyDescent="0.2">
      <c r="A336" s="7"/>
      <c r="E336" s="16"/>
    </row>
    <row r="337" spans="1:5" ht="12.75" x14ac:dyDescent="0.2">
      <c r="A337" s="7"/>
      <c r="E337" s="16"/>
    </row>
    <row r="338" spans="1:5" ht="12.75" x14ac:dyDescent="0.2">
      <c r="A338" s="7"/>
      <c r="E338" s="16"/>
    </row>
    <row r="339" spans="1:5" ht="12.75" x14ac:dyDescent="0.2">
      <c r="A339" s="7"/>
      <c r="E339" s="16"/>
    </row>
    <row r="340" spans="1:5" ht="12.75" x14ac:dyDescent="0.2">
      <c r="A340" s="7"/>
      <c r="E340" s="16"/>
    </row>
    <row r="341" spans="1:5" ht="12.75" x14ac:dyDescent="0.2">
      <c r="A341" s="7"/>
      <c r="E341" s="16"/>
    </row>
    <row r="342" spans="1:5" ht="12.75" x14ac:dyDescent="0.2">
      <c r="A342" s="7"/>
      <c r="E342" s="16"/>
    </row>
    <row r="343" spans="1:5" ht="12.75" x14ac:dyDescent="0.2">
      <c r="A343" s="7"/>
      <c r="E343" s="16"/>
    </row>
    <row r="344" spans="1:5" ht="12.75" x14ac:dyDescent="0.2">
      <c r="A344" s="7"/>
      <c r="E344" s="16"/>
    </row>
    <row r="345" spans="1:5" ht="12.75" x14ac:dyDescent="0.2">
      <c r="A345" s="7"/>
      <c r="E345" s="16"/>
    </row>
    <row r="346" spans="1:5" ht="12.75" x14ac:dyDescent="0.2">
      <c r="A346" s="7"/>
      <c r="E346" s="16"/>
    </row>
    <row r="347" spans="1:5" ht="12.75" x14ac:dyDescent="0.2">
      <c r="A347" s="7"/>
      <c r="E347" s="16"/>
    </row>
    <row r="348" spans="1:5" ht="12.75" x14ac:dyDescent="0.2">
      <c r="A348" s="7"/>
      <c r="E348" s="16"/>
    </row>
    <row r="349" spans="1:5" ht="12.75" x14ac:dyDescent="0.2">
      <c r="A349" s="7"/>
      <c r="E349" s="16"/>
    </row>
    <row r="350" spans="1:5" ht="12.75" x14ac:dyDescent="0.2">
      <c r="A350" s="7"/>
      <c r="E350" s="16"/>
    </row>
    <row r="351" spans="1:5" ht="12.75" x14ac:dyDescent="0.2">
      <c r="A351" s="7"/>
      <c r="E351" s="16"/>
    </row>
    <row r="352" spans="1:5" ht="12.75" x14ac:dyDescent="0.2">
      <c r="A352" s="7"/>
      <c r="E352" s="16"/>
    </row>
    <row r="353" spans="1:5" ht="12.75" x14ac:dyDescent="0.2">
      <c r="A353" s="7"/>
      <c r="E353" s="16"/>
    </row>
    <row r="354" spans="1:5" ht="12.75" x14ac:dyDescent="0.2">
      <c r="A354" s="7"/>
      <c r="E354" s="16"/>
    </row>
    <row r="355" spans="1:5" ht="12.75" x14ac:dyDescent="0.2">
      <c r="A355" s="7"/>
      <c r="E355" s="16"/>
    </row>
    <row r="356" spans="1:5" ht="12.75" x14ac:dyDescent="0.2">
      <c r="A356" s="7"/>
      <c r="E356" s="16"/>
    </row>
    <row r="357" spans="1:5" ht="12.75" x14ac:dyDescent="0.2">
      <c r="A357" s="7"/>
      <c r="E357" s="16"/>
    </row>
    <row r="358" spans="1:5" ht="12.75" x14ac:dyDescent="0.2">
      <c r="A358" s="7"/>
      <c r="E358" s="16"/>
    </row>
    <row r="359" spans="1:5" ht="12.75" x14ac:dyDescent="0.2">
      <c r="A359" s="7"/>
      <c r="E359" s="16"/>
    </row>
    <row r="360" spans="1:5" ht="12.75" x14ac:dyDescent="0.2">
      <c r="A360" s="7"/>
      <c r="E360" s="16"/>
    </row>
    <row r="361" spans="1:5" ht="12.75" x14ac:dyDescent="0.2">
      <c r="A361" s="7"/>
      <c r="E361" s="16"/>
    </row>
    <row r="362" spans="1:5" ht="12.75" x14ac:dyDescent="0.2">
      <c r="A362" s="7"/>
      <c r="E362" s="16"/>
    </row>
    <row r="363" spans="1:5" ht="12.75" x14ac:dyDescent="0.2">
      <c r="A363" s="7"/>
      <c r="E363" s="16"/>
    </row>
    <row r="364" spans="1:5" ht="12.75" x14ac:dyDescent="0.2">
      <c r="A364" s="7"/>
      <c r="E364" s="16"/>
    </row>
    <row r="365" spans="1:5" ht="12.75" x14ac:dyDescent="0.2">
      <c r="A365" s="7"/>
      <c r="E365" s="16"/>
    </row>
    <row r="366" spans="1:5" ht="12.75" x14ac:dyDescent="0.2">
      <c r="A366" s="7"/>
      <c r="E366" s="16"/>
    </row>
    <row r="367" spans="1:5" ht="12.75" x14ac:dyDescent="0.2">
      <c r="A367" s="7"/>
      <c r="E367" s="16"/>
    </row>
    <row r="368" spans="1:5" ht="12.75" x14ac:dyDescent="0.2">
      <c r="A368" s="7"/>
      <c r="E368" s="16"/>
    </row>
    <row r="369" spans="1:5" ht="12.75" x14ac:dyDescent="0.2">
      <c r="A369" s="7"/>
      <c r="E369" s="16"/>
    </row>
    <row r="370" spans="1:5" ht="12.75" x14ac:dyDescent="0.2">
      <c r="A370" s="7"/>
      <c r="E370" s="16"/>
    </row>
    <row r="371" spans="1:5" ht="12.75" x14ac:dyDescent="0.2">
      <c r="A371" s="7"/>
      <c r="E371" s="16"/>
    </row>
    <row r="372" spans="1:5" ht="12.75" x14ac:dyDescent="0.2">
      <c r="A372" s="7"/>
      <c r="E372" s="16"/>
    </row>
    <row r="373" spans="1:5" ht="12.75" x14ac:dyDescent="0.2">
      <c r="A373" s="7"/>
      <c r="E373" s="16"/>
    </row>
    <row r="374" spans="1:5" ht="12.75" x14ac:dyDescent="0.2">
      <c r="A374" s="7"/>
      <c r="E374" s="16"/>
    </row>
    <row r="375" spans="1:5" ht="12.75" x14ac:dyDescent="0.2">
      <c r="A375" s="7"/>
      <c r="E375" s="16"/>
    </row>
    <row r="376" spans="1:5" ht="12.75" x14ac:dyDescent="0.2">
      <c r="A376" s="7"/>
      <c r="E376" s="16"/>
    </row>
    <row r="377" spans="1:5" ht="12.75" x14ac:dyDescent="0.2">
      <c r="A377" s="7"/>
      <c r="E377" s="16"/>
    </row>
    <row r="378" spans="1:5" ht="12.75" x14ac:dyDescent="0.2">
      <c r="A378" s="7"/>
      <c r="E378" s="16"/>
    </row>
    <row r="379" spans="1:5" ht="12.75" x14ac:dyDescent="0.2">
      <c r="A379" s="7"/>
      <c r="E379" s="16"/>
    </row>
    <row r="380" spans="1:5" ht="12.75" x14ac:dyDescent="0.2">
      <c r="A380" s="7"/>
      <c r="E380" s="16"/>
    </row>
    <row r="381" spans="1:5" ht="12.75" x14ac:dyDescent="0.2">
      <c r="A381" s="7"/>
      <c r="E381" s="16"/>
    </row>
    <row r="382" spans="1:5" ht="12.75" x14ac:dyDescent="0.2">
      <c r="A382" s="7"/>
      <c r="E382" s="16"/>
    </row>
    <row r="383" spans="1:5" ht="12.75" x14ac:dyDescent="0.2">
      <c r="A383" s="7"/>
      <c r="E383" s="16"/>
    </row>
    <row r="384" spans="1:5" ht="12.75" x14ac:dyDescent="0.2">
      <c r="A384" s="7"/>
      <c r="E384" s="16"/>
    </row>
    <row r="385" spans="1:5" ht="12.75" x14ac:dyDescent="0.2">
      <c r="A385" s="7"/>
      <c r="E385" s="16"/>
    </row>
    <row r="386" spans="1:5" ht="12.75" x14ac:dyDescent="0.2">
      <c r="A386" s="7"/>
      <c r="E386" s="16"/>
    </row>
    <row r="387" spans="1:5" ht="12.75" x14ac:dyDescent="0.2">
      <c r="A387" s="7"/>
      <c r="E387" s="16"/>
    </row>
    <row r="388" spans="1:5" ht="12.75" x14ac:dyDescent="0.2">
      <c r="A388" s="7"/>
      <c r="E388" s="16"/>
    </row>
    <row r="389" spans="1:5" ht="12.75" x14ac:dyDescent="0.2">
      <c r="A389" s="7"/>
      <c r="E389" s="16"/>
    </row>
    <row r="390" spans="1:5" ht="12.75" x14ac:dyDescent="0.2">
      <c r="A390" s="7"/>
      <c r="E390" s="16"/>
    </row>
    <row r="391" spans="1:5" ht="12.75" x14ac:dyDescent="0.2">
      <c r="A391" s="7"/>
      <c r="E391" s="16"/>
    </row>
    <row r="392" spans="1:5" ht="12.75" x14ac:dyDescent="0.2">
      <c r="A392" s="7"/>
      <c r="E392" s="16"/>
    </row>
    <row r="393" spans="1:5" ht="12.75" x14ac:dyDescent="0.2">
      <c r="A393" s="7"/>
      <c r="E393" s="16"/>
    </row>
    <row r="394" spans="1:5" ht="12.75" x14ac:dyDescent="0.2">
      <c r="A394" s="7"/>
      <c r="E394" s="16"/>
    </row>
    <row r="395" spans="1:5" ht="12.75" x14ac:dyDescent="0.2">
      <c r="A395" s="7"/>
      <c r="E395" s="16"/>
    </row>
    <row r="396" spans="1:5" ht="12.75" x14ac:dyDescent="0.2">
      <c r="A396" s="7"/>
      <c r="E396" s="16"/>
    </row>
    <row r="397" spans="1:5" ht="12.75" x14ac:dyDescent="0.2">
      <c r="A397" s="7"/>
      <c r="E397" s="16"/>
    </row>
    <row r="398" spans="1:5" ht="12.75" x14ac:dyDescent="0.2">
      <c r="A398" s="7"/>
      <c r="E398" s="16"/>
    </row>
    <row r="399" spans="1:5" ht="12.75" x14ac:dyDescent="0.2">
      <c r="A399" s="7"/>
      <c r="E399" s="16"/>
    </row>
    <row r="400" spans="1:5" ht="12.75" x14ac:dyDescent="0.2">
      <c r="A400" s="7"/>
      <c r="E400" s="16"/>
    </row>
    <row r="401" spans="1:5" ht="12.75" x14ac:dyDescent="0.2">
      <c r="A401" s="7"/>
      <c r="E401" s="16"/>
    </row>
    <row r="402" spans="1:5" ht="12.75" x14ac:dyDescent="0.2">
      <c r="A402" s="7"/>
      <c r="E402" s="16"/>
    </row>
    <row r="403" spans="1:5" ht="12.75" x14ac:dyDescent="0.2">
      <c r="A403" s="7"/>
      <c r="E403" s="16"/>
    </row>
    <row r="404" spans="1:5" ht="12.75" x14ac:dyDescent="0.2">
      <c r="A404" s="7"/>
      <c r="E404" s="16"/>
    </row>
    <row r="405" spans="1:5" ht="12.75" x14ac:dyDescent="0.2">
      <c r="A405" s="7"/>
      <c r="E405" s="16"/>
    </row>
    <row r="406" spans="1:5" ht="12.75" x14ac:dyDescent="0.2">
      <c r="A406" s="7"/>
      <c r="E406" s="16"/>
    </row>
    <row r="407" spans="1:5" ht="12.75" x14ac:dyDescent="0.2">
      <c r="A407" s="7"/>
      <c r="E407" s="16"/>
    </row>
    <row r="408" spans="1:5" ht="12.75" x14ac:dyDescent="0.2">
      <c r="A408" s="7"/>
      <c r="E408" s="16"/>
    </row>
    <row r="409" spans="1:5" ht="12.75" x14ac:dyDescent="0.2">
      <c r="A409" s="7"/>
      <c r="E409" s="16"/>
    </row>
    <row r="410" spans="1:5" ht="12.75" x14ac:dyDescent="0.2">
      <c r="A410" s="7"/>
      <c r="E410" s="16"/>
    </row>
    <row r="411" spans="1:5" ht="12.75" x14ac:dyDescent="0.2">
      <c r="A411" s="7"/>
      <c r="E411" s="16"/>
    </row>
    <row r="412" spans="1:5" ht="12.75" x14ac:dyDescent="0.2">
      <c r="A412" s="7"/>
      <c r="E412" s="16"/>
    </row>
    <row r="413" spans="1:5" ht="12.75" x14ac:dyDescent="0.2">
      <c r="A413" s="7"/>
      <c r="E413" s="16"/>
    </row>
    <row r="414" spans="1:5" ht="12.75" x14ac:dyDescent="0.2">
      <c r="A414" s="7"/>
      <c r="E414" s="16"/>
    </row>
    <row r="415" spans="1:5" ht="12.75" x14ac:dyDescent="0.2">
      <c r="A415" s="7"/>
      <c r="E415" s="16"/>
    </row>
    <row r="416" spans="1:5" ht="12.75" x14ac:dyDescent="0.2">
      <c r="A416" s="7"/>
      <c r="E416" s="16"/>
    </row>
    <row r="417" spans="1:5" ht="12.75" x14ac:dyDescent="0.2">
      <c r="A417" s="7"/>
      <c r="E417" s="16"/>
    </row>
    <row r="418" spans="1:5" ht="12.75" x14ac:dyDescent="0.2">
      <c r="A418" s="7"/>
      <c r="E418" s="16"/>
    </row>
    <row r="419" spans="1:5" ht="12.75" x14ac:dyDescent="0.2">
      <c r="A419" s="7"/>
      <c r="E419" s="16"/>
    </row>
    <row r="420" spans="1:5" ht="12.75" x14ac:dyDescent="0.2">
      <c r="A420" s="7"/>
      <c r="E420" s="16"/>
    </row>
    <row r="421" spans="1:5" ht="12.75" x14ac:dyDescent="0.2">
      <c r="A421" s="7"/>
      <c r="E421" s="16"/>
    </row>
    <row r="422" spans="1:5" ht="12.75" x14ac:dyDescent="0.2">
      <c r="A422" s="7"/>
      <c r="E422" s="16"/>
    </row>
    <row r="423" spans="1:5" ht="12.75" x14ac:dyDescent="0.2">
      <c r="A423" s="7"/>
      <c r="E423" s="16"/>
    </row>
    <row r="424" spans="1:5" ht="12.75" x14ac:dyDescent="0.2">
      <c r="A424" s="7"/>
      <c r="E424" s="16"/>
    </row>
    <row r="425" spans="1:5" ht="12.75" x14ac:dyDescent="0.2">
      <c r="A425" s="7"/>
      <c r="E425" s="16"/>
    </row>
    <row r="426" spans="1:5" ht="12.75" x14ac:dyDescent="0.2">
      <c r="A426" s="7"/>
      <c r="E426" s="16"/>
    </row>
    <row r="427" spans="1:5" ht="12.75" x14ac:dyDescent="0.2">
      <c r="A427" s="7"/>
      <c r="E427" s="16"/>
    </row>
    <row r="428" spans="1:5" ht="12.75" x14ac:dyDescent="0.2">
      <c r="A428" s="7"/>
      <c r="E428" s="16"/>
    </row>
    <row r="429" spans="1:5" ht="12.75" x14ac:dyDescent="0.2">
      <c r="A429" s="7"/>
      <c r="E429" s="16"/>
    </row>
    <row r="430" spans="1:5" ht="12.75" x14ac:dyDescent="0.2">
      <c r="A430" s="7"/>
      <c r="E430" s="16"/>
    </row>
    <row r="431" spans="1:5" ht="12.75" x14ac:dyDescent="0.2">
      <c r="A431" s="7"/>
      <c r="E431" s="16"/>
    </row>
    <row r="432" spans="1:5" ht="12.75" x14ac:dyDescent="0.2">
      <c r="A432" s="7"/>
      <c r="E432" s="16"/>
    </row>
    <row r="433" spans="1:5" ht="12.75" x14ac:dyDescent="0.2">
      <c r="A433" s="7"/>
      <c r="E433" s="16"/>
    </row>
    <row r="434" spans="1:5" ht="12.75" x14ac:dyDescent="0.2">
      <c r="A434" s="7"/>
      <c r="E434" s="16"/>
    </row>
    <row r="435" spans="1:5" ht="12.75" x14ac:dyDescent="0.2">
      <c r="A435" s="7"/>
      <c r="E435" s="16"/>
    </row>
    <row r="436" spans="1:5" ht="12.75" x14ac:dyDescent="0.2">
      <c r="A436" s="7"/>
      <c r="E436" s="16"/>
    </row>
    <row r="437" spans="1:5" ht="12.75" x14ac:dyDescent="0.2">
      <c r="A437" s="7"/>
      <c r="E437" s="16"/>
    </row>
    <row r="438" spans="1:5" ht="12.75" x14ac:dyDescent="0.2">
      <c r="A438" s="7"/>
      <c r="E438" s="16"/>
    </row>
    <row r="439" spans="1:5" ht="12.75" x14ac:dyDescent="0.2">
      <c r="A439" s="7"/>
      <c r="E439" s="16"/>
    </row>
    <row r="440" spans="1:5" ht="12.75" x14ac:dyDescent="0.2">
      <c r="A440" s="7"/>
      <c r="E440" s="16"/>
    </row>
    <row r="441" spans="1:5" ht="12.75" x14ac:dyDescent="0.2">
      <c r="A441" s="7"/>
      <c r="E441" s="16"/>
    </row>
    <row r="442" spans="1:5" ht="12.75" x14ac:dyDescent="0.2">
      <c r="A442" s="7"/>
      <c r="E442" s="16"/>
    </row>
    <row r="443" spans="1:5" ht="12.75" x14ac:dyDescent="0.2">
      <c r="A443" s="7"/>
      <c r="E443" s="16"/>
    </row>
    <row r="444" spans="1:5" ht="12.75" x14ac:dyDescent="0.2">
      <c r="A444" s="7"/>
      <c r="E444" s="16"/>
    </row>
    <row r="445" spans="1:5" ht="12.75" x14ac:dyDescent="0.2">
      <c r="A445" s="7"/>
      <c r="E445" s="16"/>
    </row>
    <row r="446" spans="1:5" ht="12.75" x14ac:dyDescent="0.2">
      <c r="A446" s="7"/>
      <c r="E446" s="16"/>
    </row>
    <row r="447" spans="1:5" ht="12.75" x14ac:dyDescent="0.2">
      <c r="A447" s="7"/>
      <c r="E447" s="16"/>
    </row>
    <row r="448" spans="1:5" ht="12.75" x14ac:dyDescent="0.2">
      <c r="A448" s="7"/>
      <c r="E448" s="16"/>
    </row>
    <row r="449" spans="1:5" ht="12.75" x14ac:dyDescent="0.2">
      <c r="A449" s="7"/>
      <c r="E449" s="16"/>
    </row>
    <row r="450" spans="1:5" ht="12.75" x14ac:dyDescent="0.2">
      <c r="A450" s="7"/>
      <c r="E450" s="16"/>
    </row>
    <row r="451" spans="1:5" ht="12.75" x14ac:dyDescent="0.2">
      <c r="A451" s="7"/>
      <c r="E451" s="16"/>
    </row>
    <row r="452" spans="1:5" ht="12.75" x14ac:dyDescent="0.2">
      <c r="A452" s="7"/>
      <c r="E452" s="16"/>
    </row>
    <row r="453" spans="1:5" ht="12.75" x14ac:dyDescent="0.2">
      <c r="A453" s="7"/>
      <c r="E453" s="16"/>
    </row>
    <row r="454" spans="1:5" ht="12.75" x14ac:dyDescent="0.2">
      <c r="A454" s="7"/>
      <c r="E454" s="16"/>
    </row>
    <row r="455" spans="1:5" ht="12.75" x14ac:dyDescent="0.2">
      <c r="A455" s="7"/>
      <c r="E455" s="16"/>
    </row>
    <row r="456" spans="1:5" ht="12.75" x14ac:dyDescent="0.2">
      <c r="A456" s="7"/>
      <c r="E456" s="16"/>
    </row>
    <row r="457" spans="1:5" ht="12.75" x14ac:dyDescent="0.2">
      <c r="A457" s="7"/>
      <c r="E457" s="16"/>
    </row>
    <row r="458" spans="1:5" ht="12.75" x14ac:dyDescent="0.2">
      <c r="A458" s="7"/>
      <c r="E458" s="16"/>
    </row>
    <row r="459" spans="1:5" ht="12.75" x14ac:dyDescent="0.2">
      <c r="A459" s="7"/>
      <c r="E459" s="16"/>
    </row>
    <row r="460" spans="1:5" ht="12.75" x14ac:dyDescent="0.2">
      <c r="A460" s="7"/>
      <c r="E460" s="16"/>
    </row>
    <row r="461" spans="1:5" ht="12.75" x14ac:dyDescent="0.2">
      <c r="A461" s="7"/>
      <c r="E461" s="16"/>
    </row>
    <row r="462" spans="1:5" ht="12.75" x14ac:dyDescent="0.2">
      <c r="A462" s="7"/>
      <c r="E462" s="16"/>
    </row>
    <row r="463" spans="1:5" ht="12.75" x14ac:dyDescent="0.2">
      <c r="A463" s="7"/>
      <c r="E463" s="16"/>
    </row>
    <row r="464" spans="1:5" ht="12.75" x14ac:dyDescent="0.2">
      <c r="A464" s="7"/>
      <c r="E464" s="16"/>
    </row>
    <row r="465" spans="1:5" ht="12.75" x14ac:dyDescent="0.2">
      <c r="A465" s="7"/>
      <c r="E465" s="16"/>
    </row>
    <row r="466" spans="1:5" ht="12.75" x14ac:dyDescent="0.2">
      <c r="A466" s="7"/>
      <c r="E466" s="16"/>
    </row>
    <row r="467" spans="1:5" ht="12.75" x14ac:dyDescent="0.2">
      <c r="A467" s="7"/>
      <c r="E467" s="16"/>
    </row>
    <row r="468" spans="1:5" ht="12.75" x14ac:dyDescent="0.2">
      <c r="A468" s="7"/>
      <c r="E468" s="16"/>
    </row>
    <row r="469" spans="1:5" ht="12.75" x14ac:dyDescent="0.2">
      <c r="A469" s="7"/>
      <c r="E469" s="16"/>
    </row>
    <row r="470" spans="1:5" ht="12.75" x14ac:dyDescent="0.2">
      <c r="A470" s="7"/>
      <c r="E470" s="16"/>
    </row>
    <row r="471" spans="1:5" ht="12.75" x14ac:dyDescent="0.2">
      <c r="A471" s="7"/>
      <c r="E471" s="16"/>
    </row>
    <row r="472" spans="1:5" ht="12.75" x14ac:dyDescent="0.2">
      <c r="A472" s="7"/>
      <c r="E472" s="16"/>
    </row>
    <row r="473" spans="1:5" ht="12.75" x14ac:dyDescent="0.2">
      <c r="A473" s="7"/>
      <c r="E473" s="16"/>
    </row>
    <row r="474" spans="1:5" ht="12.75" x14ac:dyDescent="0.2">
      <c r="A474" s="7"/>
      <c r="E474" s="16"/>
    </row>
    <row r="475" spans="1:5" ht="12.75" x14ac:dyDescent="0.2">
      <c r="A475" s="7"/>
      <c r="E475" s="16"/>
    </row>
    <row r="476" spans="1:5" ht="12.75" x14ac:dyDescent="0.2">
      <c r="A476" s="7"/>
      <c r="E476" s="16"/>
    </row>
    <row r="477" spans="1:5" ht="12.75" x14ac:dyDescent="0.2">
      <c r="A477" s="7"/>
      <c r="E477" s="16"/>
    </row>
    <row r="478" spans="1:5" ht="12.75" x14ac:dyDescent="0.2">
      <c r="A478" s="7"/>
      <c r="E478" s="16"/>
    </row>
    <row r="479" spans="1:5" ht="12.75" x14ac:dyDescent="0.2">
      <c r="A479" s="7"/>
      <c r="E479" s="16"/>
    </row>
    <row r="480" spans="1:5" ht="12.75" x14ac:dyDescent="0.2">
      <c r="A480" s="7"/>
      <c r="E480" s="16"/>
    </row>
    <row r="481" spans="1:5" ht="12.75" x14ac:dyDescent="0.2">
      <c r="A481" s="7"/>
      <c r="E481" s="16"/>
    </row>
    <row r="482" spans="1:5" ht="12.75" x14ac:dyDescent="0.2">
      <c r="A482" s="7"/>
      <c r="E482" s="16"/>
    </row>
    <row r="483" spans="1:5" ht="12.75" x14ac:dyDescent="0.2">
      <c r="A483" s="7"/>
      <c r="E483" s="16"/>
    </row>
    <row r="484" spans="1:5" ht="12.75" x14ac:dyDescent="0.2">
      <c r="A484" s="7"/>
      <c r="E484" s="16"/>
    </row>
    <row r="485" spans="1:5" ht="12.75" x14ac:dyDescent="0.2">
      <c r="A485" s="7"/>
      <c r="E485" s="16"/>
    </row>
    <row r="486" spans="1:5" ht="12.75" x14ac:dyDescent="0.2">
      <c r="A486" s="7"/>
      <c r="E486" s="16"/>
    </row>
    <row r="487" spans="1:5" ht="12.75" x14ac:dyDescent="0.2">
      <c r="A487" s="7"/>
      <c r="E487" s="16"/>
    </row>
    <row r="488" spans="1:5" ht="12.75" x14ac:dyDescent="0.2">
      <c r="A488" s="7"/>
      <c r="E488" s="16"/>
    </row>
    <row r="489" spans="1:5" ht="12.75" x14ac:dyDescent="0.2">
      <c r="A489" s="7"/>
      <c r="E489" s="16"/>
    </row>
    <row r="490" spans="1:5" ht="12.75" x14ac:dyDescent="0.2">
      <c r="A490" s="7"/>
      <c r="E490" s="16"/>
    </row>
    <row r="491" spans="1:5" ht="12.75" x14ac:dyDescent="0.2">
      <c r="A491" s="7"/>
      <c r="E491" s="16"/>
    </row>
    <row r="492" spans="1:5" ht="12.75" x14ac:dyDescent="0.2">
      <c r="A492" s="7"/>
      <c r="E492" s="16"/>
    </row>
    <row r="493" spans="1:5" ht="12.75" x14ac:dyDescent="0.2">
      <c r="A493" s="7"/>
      <c r="E493" s="16"/>
    </row>
    <row r="494" spans="1:5" ht="12.75" x14ac:dyDescent="0.2">
      <c r="A494" s="7"/>
      <c r="E494" s="16"/>
    </row>
    <row r="495" spans="1:5" ht="12.75" x14ac:dyDescent="0.2">
      <c r="A495" s="7"/>
      <c r="E495" s="16"/>
    </row>
    <row r="496" spans="1:5" ht="12.75" x14ac:dyDescent="0.2">
      <c r="A496" s="7"/>
      <c r="E496" s="16"/>
    </row>
    <row r="497" spans="1:5" ht="12.75" x14ac:dyDescent="0.2">
      <c r="A497" s="7"/>
      <c r="E497" s="16"/>
    </row>
    <row r="498" spans="1:5" ht="12.75" x14ac:dyDescent="0.2">
      <c r="A498" s="7"/>
      <c r="E498" s="16"/>
    </row>
    <row r="499" spans="1:5" ht="12.75" x14ac:dyDescent="0.2">
      <c r="A499" s="7"/>
      <c r="E499" s="16"/>
    </row>
    <row r="500" spans="1:5" ht="12.75" x14ac:dyDescent="0.2">
      <c r="A500" s="7"/>
      <c r="E500" s="16"/>
    </row>
    <row r="501" spans="1:5" ht="12.75" x14ac:dyDescent="0.2">
      <c r="A501" s="7"/>
      <c r="E501" s="16"/>
    </row>
    <row r="502" spans="1:5" ht="12.75" x14ac:dyDescent="0.2">
      <c r="A502" s="7"/>
      <c r="E502" s="16"/>
    </row>
    <row r="503" spans="1:5" ht="12.75" x14ac:dyDescent="0.2">
      <c r="A503" s="7"/>
      <c r="E503" s="16"/>
    </row>
    <row r="504" spans="1:5" ht="12.75" x14ac:dyDescent="0.2">
      <c r="A504" s="7"/>
      <c r="E504" s="16"/>
    </row>
    <row r="505" spans="1:5" ht="12.75" x14ac:dyDescent="0.2">
      <c r="A505" s="7"/>
      <c r="E505" s="16"/>
    </row>
    <row r="506" spans="1:5" ht="12.75" x14ac:dyDescent="0.2">
      <c r="A506" s="7"/>
      <c r="E506" s="16"/>
    </row>
    <row r="507" spans="1:5" ht="12.75" x14ac:dyDescent="0.2">
      <c r="A507" s="7"/>
      <c r="E507" s="16"/>
    </row>
    <row r="508" spans="1:5" ht="12.75" x14ac:dyDescent="0.2">
      <c r="A508" s="7"/>
      <c r="E508" s="16"/>
    </row>
    <row r="509" spans="1:5" ht="12.75" x14ac:dyDescent="0.2">
      <c r="A509" s="7"/>
      <c r="E509" s="16"/>
    </row>
    <row r="510" spans="1:5" ht="12.75" x14ac:dyDescent="0.2">
      <c r="A510" s="7"/>
      <c r="E510" s="16"/>
    </row>
    <row r="511" spans="1:5" ht="12.75" x14ac:dyDescent="0.2">
      <c r="A511" s="7"/>
      <c r="E511" s="16"/>
    </row>
    <row r="512" spans="1:5" ht="12.75" x14ac:dyDescent="0.2">
      <c r="A512" s="7"/>
      <c r="E512" s="16"/>
    </row>
    <row r="513" spans="1:5" ht="12.75" x14ac:dyDescent="0.2">
      <c r="A513" s="7"/>
      <c r="E513" s="16"/>
    </row>
    <row r="514" spans="1:5" ht="12.75" x14ac:dyDescent="0.2">
      <c r="A514" s="7"/>
      <c r="E514" s="16"/>
    </row>
    <row r="515" spans="1:5" ht="12.75" x14ac:dyDescent="0.2">
      <c r="A515" s="7"/>
      <c r="E515" s="16"/>
    </row>
    <row r="516" spans="1:5" ht="12.75" x14ac:dyDescent="0.2">
      <c r="A516" s="7"/>
      <c r="E516" s="16"/>
    </row>
    <row r="517" spans="1:5" ht="12.75" x14ac:dyDescent="0.2">
      <c r="A517" s="7"/>
      <c r="E517" s="16"/>
    </row>
    <row r="518" spans="1:5" ht="12.75" x14ac:dyDescent="0.2">
      <c r="A518" s="7"/>
      <c r="E518" s="16"/>
    </row>
    <row r="519" spans="1:5" ht="12.75" x14ac:dyDescent="0.2">
      <c r="A519" s="7"/>
      <c r="E519" s="16"/>
    </row>
    <row r="520" spans="1:5" ht="12.75" x14ac:dyDescent="0.2">
      <c r="A520" s="7"/>
      <c r="E520" s="16"/>
    </row>
    <row r="521" spans="1:5" ht="12.75" x14ac:dyDescent="0.2">
      <c r="A521" s="7"/>
      <c r="E521" s="16"/>
    </row>
    <row r="522" spans="1:5" ht="12.75" x14ac:dyDescent="0.2">
      <c r="A522" s="7"/>
      <c r="E522" s="16"/>
    </row>
    <row r="523" spans="1:5" ht="12.75" x14ac:dyDescent="0.2">
      <c r="A523" s="7"/>
      <c r="E523" s="16"/>
    </row>
    <row r="524" spans="1:5" ht="12.75" x14ac:dyDescent="0.2">
      <c r="A524" s="7"/>
      <c r="E524" s="16"/>
    </row>
    <row r="525" spans="1:5" ht="12.75" x14ac:dyDescent="0.2">
      <c r="A525" s="7"/>
      <c r="E525" s="16"/>
    </row>
    <row r="526" spans="1:5" ht="12.75" x14ac:dyDescent="0.2">
      <c r="A526" s="7"/>
      <c r="E526" s="16"/>
    </row>
    <row r="527" spans="1:5" ht="12.75" x14ac:dyDescent="0.2">
      <c r="A527" s="7"/>
      <c r="E527" s="16"/>
    </row>
    <row r="528" spans="1:5" ht="12.75" x14ac:dyDescent="0.2">
      <c r="A528" s="7"/>
      <c r="E528" s="16"/>
    </row>
    <row r="529" spans="1:5" ht="12.75" x14ac:dyDescent="0.2">
      <c r="A529" s="7"/>
      <c r="E529" s="16"/>
    </row>
    <row r="530" spans="1:5" ht="12.75" x14ac:dyDescent="0.2">
      <c r="A530" s="7"/>
      <c r="E530" s="16"/>
    </row>
    <row r="531" spans="1:5" ht="12.75" x14ac:dyDescent="0.2">
      <c r="A531" s="7"/>
      <c r="E531" s="16"/>
    </row>
    <row r="532" spans="1:5" ht="12.75" x14ac:dyDescent="0.2">
      <c r="A532" s="7"/>
      <c r="E532" s="16"/>
    </row>
    <row r="533" spans="1:5" ht="12.75" x14ac:dyDescent="0.2">
      <c r="A533" s="7"/>
      <c r="E533" s="16"/>
    </row>
    <row r="534" spans="1:5" ht="12.75" x14ac:dyDescent="0.2">
      <c r="A534" s="7"/>
      <c r="E534" s="16"/>
    </row>
    <row r="535" spans="1:5" ht="12.75" x14ac:dyDescent="0.2">
      <c r="A535" s="7"/>
      <c r="E535" s="16"/>
    </row>
    <row r="536" spans="1:5" ht="12.75" x14ac:dyDescent="0.2">
      <c r="A536" s="7"/>
      <c r="E536" s="16"/>
    </row>
    <row r="537" spans="1:5" ht="12.75" x14ac:dyDescent="0.2">
      <c r="A537" s="7"/>
      <c r="E537" s="16"/>
    </row>
    <row r="538" spans="1:5" ht="12.75" x14ac:dyDescent="0.2">
      <c r="A538" s="7"/>
      <c r="E538" s="16"/>
    </row>
    <row r="539" spans="1:5" ht="12.75" x14ac:dyDescent="0.2">
      <c r="A539" s="7"/>
      <c r="E539" s="16"/>
    </row>
    <row r="540" spans="1:5" ht="12.75" x14ac:dyDescent="0.2">
      <c r="A540" s="7"/>
      <c r="E540" s="16"/>
    </row>
    <row r="541" spans="1:5" ht="12.75" x14ac:dyDescent="0.2">
      <c r="A541" s="7"/>
      <c r="E541" s="16"/>
    </row>
    <row r="542" spans="1:5" ht="12.75" x14ac:dyDescent="0.2">
      <c r="A542" s="7"/>
      <c r="E542" s="16"/>
    </row>
    <row r="543" spans="1:5" ht="12.75" x14ac:dyDescent="0.2">
      <c r="A543" s="7"/>
      <c r="E543" s="16"/>
    </row>
    <row r="544" spans="1:5" ht="12.75" x14ac:dyDescent="0.2">
      <c r="A544" s="7"/>
      <c r="E544" s="16"/>
    </row>
    <row r="545" spans="1:5" ht="12.75" x14ac:dyDescent="0.2">
      <c r="A545" s="7"/>
      <c r="E545" s="16"/>
    </row>
    <row r="546" spans="1:5" ht="12.75" x14ac:dyDescent="0.2">
      <c r="A546" s="7"/>
      <c r="E546" s="16"/>
    </row>
    <row r="547" spans="1:5" ht="12.75" x14ac:dyDescent="0.2">
      <c r="A547" s="7"/>
      <c r="E547" s="16"/>
    </row>
    <row r="548" spans="1:5" ht="12.75" x14ac:dyDescent="0.2">
      <c r="A548" s="7"/>
      <c r="E548" s="16"/>
    </row>
    <row r="549" spans="1:5" ht="12.75" x14ac:dyDescent="0.2">
      <c r="A549" s="7"/>
      <c r="E549" s="16"/>
    </row>
    <row r="550" spans="1:5" ht="12.75" x14ac:dyDescent="0.2">
      <c r="A550" s="7"/>
      <c r="E550" s="16"/>
    </row>
    <row r="551" spans="1:5" ht="12.75" x14ac:dyDescent="0.2">
      <c r="A551" s="7"/>
      <c r="E551" s="16"/>
    </row>
    <row r="552" spans="1:5" ht="12.75" x14ac:dyDescent="0.2">
      <c r="A552" s="7"/>
      <c r="E552" s="16"/>
    </row>
    <row r="553" spans="1:5" ht="12.75" x14ac:dyDescent="0.2">
      <c r="A553" s="7"/>
      <c r="E553" s="16"/>
    </row>
    <row r="554" spans="1:5" ht="12.75" x14ac:dyDescent="0.2">
      <c r="A554" s="7"/>
      <c r="E554" s="16"/>
    </row>
    <row r="555" spans="1:5" ht="12.75" x14ac:dyDescent="0.2">
      <c r="A555" s="7"/>
      <c r="E555" s="16"/>
    </row>
    <row r="556" spans="1:5" ht="12.75" x14ac:dyDescent="0.2">
      <c r="A556" s="7"/>
      <c r="E556" s="16"/>
    </row>
    <row r="557" spans="1:5" ht="12.75" x14ac:dyDescent="0.2">
      <c r="A557" s="7"/>
      <c r="E557" s="16"/>
    </row>
    <row r="558" spans="1:5" ht="12.75" x14ac:dyDescent="0.2">
      <c r="A558" s="7"/>
      <c r="E558" s="16"/>
    </row>
    <row r="559" spans="1:5" ht="12.75" x14ac:dyDescent="0.2">
      <c r="A559" s="7"/>
      <c r="E559" s="16"/>
    </row>
    <row r="560" spans="1:5" ht="12.75" x14ac:dyDescent="0.2">
      <c r="A560" s="7"/>
      <c r="E560" s="16"/>
    </row>
    <row r="561" spans="1:5" ht="12.75" x14ac:dyDescent="0.2">
      <c r="A561" s="7"/>
      <c r="E561" s="16"/>
    </row>
    <row r="562" spans="1:5" ht="12.75" x14ac:dyDescent="0.2">
      <c r="A562" s="7"/>
      <c r="E562" s="16"/>
    </row>
    <row r="563" spans="1:5" ht="12.75" x14ac:dyDescent="0.2">
      <c r="A563" s="7"/>
      <c r="E563" s="16"/>
    </row>
    <row r="564" spans="1:5" ht="12.75" x14ac:dyDescent="0.2">
      <c r="A564" s="7"/>
      <c r="E564" s="16"/>
    </row>
    <row r="565" spans="1:5" ht="12.75" x14ac:dyDescent="0.2">
      <c r="A565" s="7"/>
      <c r="E565" s="16"/>
    </row>
    <row r="566" spans="1:5" ht="12.75" x14ac:dyDescent="0.2">
      <c r="A566" s="7"/>
      <c r="E566" s="16"/>
    </row>
    <row r="567" spans="1:5" ht="12.75" x14ac:dyDescent="0.2">
      <c r="A567" s="7"/>
      <c r="E567" s="16"/>
    </row>
    <row r="568" spans="1:5" ht="12.75" x14ac:dyDescent="0.2">
      <c r="A568" s="7"/>
      <c r="E568" s="16"/>
    </row>
    <row r="569" spans="1:5" ht="12.75" x14ac:dyDescent="0.2">
      <c r="A569" s="7"/>
      <c r="E569" s="16"/>
    </row>
    <row r="570" spans="1:5" ht="12.75" x14ac:dyDescent="0.2">
      <c r="A570" s="7"/>
      <c r="E570" s="16"/>
    </row>
    <row r="571" spans="1:5" ht="12.75" x14ac:dyDescent="0.2">
      <c r="A571" s="7"/>
      <c r="E571" s="16"/>
    </row>
    <row r="572" spans="1:5" ht="12.75" x14ac:dyDescent="0.2">
      <c r="A572" s="7"/>
      <c r="E572" s="16"/>
    </row>
    <row r="573" spans="1:5" ht="12.75" x14ac:dyDescent="0.2">
      <c r="A573" s="7"/>
      <c r="E573" s="16"/>
    </row>
    <row r="574" spans="1:5" ht="12.75" x14ac:dyDescent="0.2">
      <c r="A574" s="7"/>
      <c r="E574" s="16"/>
    </row>
    <row r="575" spans="1:5" ht="12.75" x14ac:dyDescent="0.2">
      <c r="A575" s="7"/>
      <c r="E575" s="16"/>
    </row>
    <row r="576" spans="1:5" ht="12.75" x14ac:dyDescent="0.2">
      <c r="A576" s="7"/>
      <c r="E576" s="16"/>
    </row>
    <row r="577" spans="1:5" ht="12.75" x14ac:dyDescent="0.2">
      <c r="A577" s="7"/>
      <c r="E577" s="16"/>
    </row>
    <row r="578" spans="1:5" ht="12.75" x14ac:dyDescent="0.2">
      <c r="A578" s="7"/>
      <c r="E578" s="16"/>
    </row>
    <row r="579" spans="1:5" ht="12.75" x14ac:dyDescent="0.2">
      <c r="A579" s="7"/>
      <c r="E579" s="16"/>
    </row>
    <row r="580" spans="1:5" ht="12.75" x14ac:dyDescent="0.2">
      <c r="A580" s="7"/>
      <c r="E580" s="16"/>
    </row>
    <row r="581" spans="1:5" ht="12.75" x14ac:dyDescent="0.2">
      <c r="A581" s="7"/>
      <c r="E581" s="16"/>
    </row>
    <row r="582" spans="1:5" ht="12.75" x14ac:dyDescent="0.2">
      <c r="A582" s="7"/>
      <c r="E582" s="16"/>
    </row>
    <row r="583" spans="1:5" ht="12.75" x14ac:dyDescent="0.2">
      <c r="A583" s="7"/>
      <c r="E583" s="16"/>
    </row>
    <row r="584" spans="1:5" ht="12.75" x14ac:dyDescent="0.2">
      <c r="A584" s="7"/>
      <c r="E584" s="16"/>
    </row>
    <row r="585" spans="1:5" ht="12.75" x14ac:dyDescent="0.2">
      <c r="A585" s="7"/>
      <c r="E585" s="16"/>
    </row>
    <row r="586" spans="1:5" ht="12.75" x14ac:dyDescent="0.2">
      <c r="A586" s="7"/>
      <c r="E586" s="16"/>
    </row>
    <row r="587" spans="1:5" ht="12.75" x14ac:dyDescent="0.2">
      <c r="A587" s="7"/>
      <c r="E587" s="16"/>
    </row>
    <row r="588" spans="1:5" ht="12.75" x14ac:dyDescent="0.2">
      <c r="A588" s="7"/>
      <c r="E588" s="16"/>
    </row>
    <row r="589" spans="1:5" ht="12.75" x14ac:dyDescent="0.2">
      <c r="A589" s="7"/>
      <c r="E589" s="16"/>
    </row>
    <row r="590" spans="1:5" ht="12.75" x14ac:dyDescent="0.2">
      <c r="A590" s="7"/>
      <c r="E590" s="16"/>
    </row>
    <row r="591" spans="1:5" ht="12.75" x14ac:dyDescent="0.2">
      <c r="A591" s="7"/>
      <c r="E591" s="16"/>
    </row>
    <row r="592" spans="1:5" ht="12.75" x14ac:dyDescent="0.2">
      <c r="A592" s="7"/>
      <c r="E592" s="16"/>
    </row>
    <row r="593" spans="1:5" ht="12.75" x14ac:dyDescent="0.2">
      <c r="A593" s="7"/>
      <c r="E593" s="16"/>
    </row>
    <row r="594" spans="1:5" ht="12.75" x14ac:dyDescent="0.2">
      <c r="A594" s="7"/>
      <c r="E594" s="16"/>
    </row>
    <row r="595" spans="1:5" ht="12.75" x14ac:dyDescent="0.2">
      <c r="A595" s="7"/>
      <c r="E595" s="16"/>
    </row>
    <row r="596" spans="1:5" ht="12.75" x14ac:dyDescent="0.2">
      <c r="A596" s="7"/>
      <c r="E596" s="16"/>
    </row>
    <row r="597" spans="1:5" ht="12.75" x14ac:dyDescent="0.2">
      <c r="A597" s="7"/>
      <c r="E597" s="16"/>
    </row>
    <row r="598" spans="1:5" ht="12.75" x14ac:dyDescent="0.2">
      <c r="A598" s="7"/>
      <c r="E598" s="16"/>
    </row>
    <row r="599" spans="1:5" ht="12.75" x14ac:dyDescent="0.2">
      <c r="A599" s="7"/>
      <c r="E599" s="16"/>
    </row>
    <row r="600" spans="1:5" ht="12.75" x14ac:dyDescent="0.2">
      <c r="A600" s="7"/>
      <c r="E600" s="16"/>
    </row>
    <row r="601" spans="1:5" ht="12.75" x14ac:dyDescent="0.2">
      <c r="A601" s="7"/>
      <c r="E601" s="16"/>
    </row>
    <row r="602" spans="1:5" ht="12.75" x14ac:dyDescent="0.2">
      <c r="A602" s="7"/>
      <c r="E602" s="16"/>
    </row>
    <row r="603" spans="1:5" ht="12.75" x14ac:dyDescent="0.2">
      <c r="A603" s="7"/>
      <c r="E603" s="16"/>
    </row>
    <row r="604" spans="1:5" ht="12.75" x14ac:dyDescent="0.2">
      <c r="A604" s="7"/>
      <c r="E604" s="16"/>
    </row>
    <row r="605" spans="1:5" ht="12.75" x14ac:dyDescent="0.2">
      <c r="A605" s="7"/>
      <c r="E605" s="16"/>
    </row>
    <row r="606" spans="1:5" ht="12.75" x14ac:dyDescent="0.2">
      <c r="A606" s="7"/>
      <c r="E606" s="16"/>
    </row>
    <row r="607" spans="1:5" ht="12.75" x14ac:dyDescent="0.2">
      <c r="A607" s="7"/>
      <c r="E607" s="16"/>
    </row>
    <row r="608" spans="1:5" ht="12.75" x14ac:dyDescent="0.2">
      <c r="A608" s="7"/>
      <c r="E608" s="16"/>
    </row>
    <row r="609" spans="1:5" ht="12.75" x14ac:dyDescent="0.2">
      <c r="A609" s="7"/>
      <c r="E609" s="16"/>
    </row>
    <row r="610" spans="1:5" ht="12.75" x14ac:dyDescent="0.2">
      <c r="A610" s="7"/>
      <c r="E610" s="16"/>
    </row>
    <row r="611" spans="1:5" ht="12.75" x14ac:dyDescent="0.2">
      <c r="A611" s="7"/>
      <c r="E611" s="16"/>
    </row>
    <row r="612" spans="1:5" ht="12.75" x14ac:dyDescent="0.2">
      <c r="A612" s="7"/>
      <c r="E612" s="16"/>
    </row>
    <row r="613" spans="1:5" ht="12.75" x14ac:dyDescent="0.2">
      <c r="A613" s="7"/>
      <c r="E613" s="16"/>
    </row>
    <row r="614" spans="1:5" ht="12.75" x14ac:dyDescent="0.2">
      <c r="A614" s="7"/>
      <c r="E614" s="16"/>
    </row>
    <row r="615" spans="1:5" ht="12.75" x14ac:dyDescent="0.2">
      <c r="A615" s="7"/>
      <c r="E615" s="16"/>
    </row>
    <row r="616" spans="1:5" ht="12.75" x14ac:dyDescent="0.2">
      <c r="A616" s="7"/>
      <c r="E616" s="16"/>
    </row>
    <row r="617" spans="1:5" ht="12.75" x14ac:dyDescent="0.2">
      <c r="A617" s="7"/>
      <c r="E617" s="16"/>
    </row>
    <row r="618" spans="1:5" ht="12.75" x14ac:dyDescent="0.2">
      <c r="A618" s="7"/>
      <c r="E618" s="16"/>
    </row>
    <row r="619" spans="1:5" ht="12.75" x14ac:dyDescent="0.2">
      <c r="A619" s="7"/>
      <c r="E619" s="16"/>
    </row>
    <row r="620" spans="1:5" ht="12.75" x14ac:dyDescent="0.2">
      <c r="A620" s="7"/>
      <c r="E620" s="16"/>
    </row>
    <row r="621" spans="1:5" ht="12.75" x14ac:dyDescent="0.2">
      <c r="A621" s="7"/>
      <c r="E621" s="16"/>
    </row>
    <row r="622" spans="1:5" ht="12.75" x14ac:dyDescent="0.2">
      <c r="A622" s="7"/>
      <c r="E622" s="16"/>
    </row>
    <row r="623" spans="1:5" ht="12.75" x14ac:dyDescent="0.2">
      <c r="A623" s="7"/>
      <c r="E623" s="16"/>
    </row>
    <row r="624" spans="1:5" ht="12.75" x14ac:dyDescent="0.2">
      <c r="A624" s="7"/>
      <c r="E624" s="16"/>
    </row>
    <row r="625" spans="1:5" ht="12.75" x14ac:dyDescent="0.2">
      <c r="A625" s="7"/>
      <c r="E625" s="16"/>
    </row>
    <row r="626" spans="1:5" ht="12.75" x14ac:dyDescent="0.2">
      <c r="A626" s="7"/>
      <c r="E626" s="16"/>
    </row>
    <row r="627" spans="1:5" ht="12.75" x14ac:dyDescent="0.2">
      <c r="A627" s="7"/>
      <c r="E627" s="16"/>
    </row>
    <row r="628" spans="1:5" ht="12.75" x14ac:dyDescent="0.2">
      <c r="A628" s="7"/>
      <c r="E628" s="16"/>
    </row>
    <row r="629" spans="1:5" ht="12.75" x14ac:dyDescent="0.2">
      <c r="A629" s="7"/>
      <c r="E629" s="16"/>
    </row>
    <row r="630" spans="1:5" ht="12.75" x14ac:dyDescent="0.2">
      <c r="A630" s="7"/>
      <c r="E630" s="16"/>
    </row>
    <row r="631" spans="1:5" ht="12.75" x14ac:dyDescent="0.2">
      <c r="A631" s="7"/>
      <c r="E631" s="16"/>
    </row>
    <row r="632" spans="1:5" ht="12.75" x14ac:dyDescent="0.2">
      <c r="A632" s="7"/>
      <c r="E632" s="16"/>
    </row>
    <row r="633" spans="1:5" ht="12.75" x14ac:dyDescent="0.2">
      <c r="A633" s="7"/>
      <c r="E633" s="16"/>
    </row>
    <row r="634" spans="1:5" ht="12.75" x14ac:dyDescent="0.2">
      <c r="A634" s="7"/>
      <c r="E634" s="16"/>
    </row>
    <row r="635" spans="1:5" ht="12.75" x14ac:dyDescent="0.2">
      <c r="A635" s="7"/>
      <c r="E635" s="16"/>
    </row>
    <row r="636" spans="1:5" ht="12.75" x14ac:dyDescent="0.2">
      <c r="A636" s="7"/>
      <c r="E636" s="16"/>
    </row>
    <row r="637" spans="1:5" ht="12.75" x14ac:dyDescent="0.2">
      <c r="A637" s="7"/>
      <c r="E637" s="16"/>
    </row>
    <row r="638" spans="1:5" ht="12.75" x14ac:dyDescent="0.2">
      <c r="A638" s="7"/>
      <c r="E638" s="16"/>
    </row>
    <row r="639" spans="1:5" ht="12.75" x14ac:dyDescent="0.2">
      <c r="A639" s="7"/>
      <c r="E639" s="16"/>
    </row>
    <row r="640" spans="1:5" ht="12.75" x14ac:dyDescent="0.2">
      <c r="A640" s="7"/>
      <c r="E640" s="16"/>
    </row>
    <row r="641" spans="1:5" ht="12.75" x14ac:dyDescent="0.2">
      <c r="A641" s="7"/>
      <c r="E641" s="16"/>
    </row>
    <row r="642" spans="1:5" ht="12.75" x14ac:dyDescent="0.2">
      <c r="A642" s="7"/>
      <c r="E642" s="16"/>
    </row>
    <row r="643" spans="1:5" ht="12.75" x14ac:dyDescent="0.2">
      <c r="A643" s="7"/>
      <c r="E643" s="16"/>
    </row>
    <row r="644" spans="1:5" ht="12.75" x14ac:dyDescent="0.2">
      <c r="A644" s="7"/>
      <c r="E644" s="16"/>
    </row>
    <row r="645" spans="1:5" ht="12.75" x14ac:dyDescent="0.2">
      <c r="A645" s="7"/>
      <c r="E645" s="16"/>
    </row>
    <row r="646" spans="1:5" ht="12.75" x14ac:dyDescent="0.2">
      <c r="A646" s="7"/>
      <c r="E646" s="16"/>
    </row>
    <row r="647" spans="1:5" ht="12.75" x14ac:dyDescent="0.2">
      <c r="A647" s="7"/>
      <c r="E647" s="16"/>
    </row>
    <row r="648" spans="1:5" ht="12.75" x14ac:dyDescent="0.2">
      <c r="A648" s="7"/>
      <c r="E648" s="16"/>
    </row>
    <row r="649" spans="1:5" ht="12.75" x14ac:dyDescent="0.2">
      <c r="A649" s="7"/>
      <c r="E649" s="16"/>
    </row>
    <row r="650" spans="1:5" ht="12.75" x14ac:dyDescent="0.2">
      <c r="A650" s="7"/>
      <c r="E650" s="16"/>
    </row>
    <row r="651" spans="1:5" ht="12.75" x14ac:dyDescent="0.2">
      <c r="A651" s="7"/>
      <c r="E651" s="16"/>
    </row>
    <row r="652" spans="1:5" ht="12.75" x14ac:dyDescent="0.2">
      <c r="A652" s="7"/>
      <c r="E652" s="16"/>
    </row>
    <row r="653" spans="1:5" ht="12.75" x14ac:dyDescent="0.2">
      <c r="A653" s="7"/>
      <c r="E653" s="16"/>
    </row>
    <row r="654" spans="1:5" ht="12.75" x14ac:dyDescent="0.2">
      <c r="A654" s="7"/>
      <c r="E654" s="16"/>
    </row>
    <row r="655" spans="1:5" ht="12.75" x14ac:dyDescent="0.2">
      <c r="A655" s="7"/>
      <c r="E655" s="16"/>
    </row>
    <row r="656" spans="1:5" ht="12.75" x14ac:dyDescent="0.2">
      <c r="A656" s="7"/>
      <c r="E656" s="16"/>
    </row>
    <row r="657" spans="1:5" ht="12.75" x14ac:dyDescent="0.2">
      <c r="A657" s="7"/>
      <c r="E657" s="16"/>
    </row>
    <row r="658" spans="1:5" ht="12.75" x14ac:dyDescent="0.2">
      <c r="A658" s="7"/>
      <c r="E658" s="16"/>
    </row>
    <row r="659" spans="1:5" ht="12.75" x14ac:dyDescent="0.2">
      <c r="A659" s="7"/>
      <c r="E659" s="16"/>
    </row>
    <row r="660" spans="1:5" ht="12.75" x14ac:dyDescent="0.2">
      <c r="A660" s="7"/>
      <c r="E660" s="16"/>
    </row>
    <row r="661" spans="1:5" ht="12.75" x14ac:dyDescent="0.2">
      <c r="A661" s="7"/>
      <c r="E661" s="16"/>
    </row>
    <row r="662" spans="1:5" ht="12.75" x14ac:dyDescent="0.2">
      <c r="A662" s="7"/>
      <c r="E662" s="16"/>
    </row>
    <row r="663" spans="1:5" ht="12.75" x14ac:dyDescent="0.2">
      <c r="A663" s="7"/>
      <c r="E663" s="16"/>
    </row>
    <row r="664" spans="1:5" ht="12.75" x14ac:dyDescent="0.2">
      <c r="A664" s="7"/>
      <c r="E664" s="16"/>
    </row>
    <row r="665" spans="1:5" ht="12.75" x14ac:dyDescent="0.2">
      <c r="A665" s="7"/>
      <c r="E665" s="16"/>
    </row>
    <row r="666" spans="1:5" ht="12.75" x14ac:dyDescent="0.2">
      <c r="A666" s="7"/>
      <c r="E666" s="16"/>
    </row>
    <row r="667" spans="1:5" ht="12.75" x14ac:dyDescent="0.2">
      <c r="A667" s="7"/>
      <c r="E667" s="16"/>
    </row>
    <row r="668" spans="1:5" ht="12.75" x14ac:dyDescent="0.2">
      <c r="A668" s="7"/>
      <c r="E668" s="16"/>
    </row>
    <row r="669" spans="1:5" ht="12.75" x14ac:dyDescent="0.2">
      <c r="A669" s="7"/>
      <c r="E669" s="16"/>
    </row>
    <row r="670" spans="1:5" ht="12.75" x14ac:dyDescent="0.2">
      <c r="A670" s="7"/>
      <c r="E670" s="16"/>
    </row>
    <row r="671" spans="1:5" ht="12.75" x14ac:dyDescent="0.2">
      <c r="A671" s="7"/>
      <c r="E671" s="16"/>
    </row>
    <row r="672" spans="1:5" ht="12.75" x14ac:dyDescent="0.2">
      <c r="A672" s="7"/>
      <c r="E672" s="16"/>
    </row>
    <row r="673" spans="1:5" ht="12.75" x14ac:dyDescent="0.2">
      <c r="A673" s="7"/>
      <c r="E673" s="16"/>
    </row>
    <row r="674" spans="1:5" ht="12.75" x14ac:dyDescent="0.2">
      <c r="A674" s="7"/>
      <c r="E674" s="16"/>
    </row>
    <row r="675" spans="1:5" ht="12.75" x14ac:dyDescent="0.2">
      <c r="A675" s="7"/>
      <c r="E675" s="16"/>
    </row>
    <row r="676" spans="1:5" ht="12.75" x14ac:dyDescent="0.2">
      <c r="A676" s="7"/>
      <c r="E676" s="16"/>
    </row>
    <row r="677" spans="1:5" ht="12.75" x14ac:dyDescent="0.2">
      <c r="A677" s="7"/>
      <c r="E677" s="16"/>
    </row>
    <row r="678" spans="1:5" ht="12.75" x14ac:dyDescent="0.2">
      <c r="A678" s="7"/>
      <c r="E678" s="16"/>
    </row>
    <row r="679" spans="1:5" ht="12.75" x14ac:dyDescent="0.2">
      <c r="A679" s="7"/>
      <c r="E679" s="16"/>
    </row>
    <row r="680" spans="1:5" ht="12.75" x14ac:dyDescent="0.2">
      <c r="A680" s="7"/>
      <c r="E680" s="16"/>
    </row>
    <row r="681" spans="1:5" ht="12.75" x14ac:dyDescent="0.2">
      <c r="A681" s="7"/>
      <c r="E681" s="16"/>
    </row>
    <row r="682" spans="1:5" ht="12.75" x14ac:dyDescent="0.2">
      <c r="A682" s="7"/>
      <c r="E682" s="16"/>
    </row>
    <row r="683" spans="1:5" ht="12.75" x14ac:dyDescent="0.2">
      <c r="A683" s="7"/>
      <c r="E683" s="16"/>
    </row>
    <row r="684" spans="1:5" ht="12.75" x14ac:dyDescent="0.2">
      <c r="A684" s="7"/>
      <c r="E684" s="16"/>
    </row>
    <row r="685" spans="1:5" ht="12.75" x14ac:dyDescent="0.2">
      <c r="A685" s="7"/>
      <c r="E685" s="16"/>
    </row>
    <row r="686" spans="1:5" ht="12.75" x14ac:dyDescent="0.2">
      <c r="A686" s="7"/>
      <c r="E686" s="16"/>
    </row>
    <row r="687" spans="1:5" ht="12.75" x14ac:dyDescent="0.2">
      <c r="A687" s="7"/>
      <c r="E687" s="16"/>
    </row>
    <row r="688" spans="1:5" ht="12.75" x14ac:dyDescent="0.2">
      <c r="A688" s="7"/>
      <c r="E688" s="16"/>
    </row>
    <row r="689" spans="1:5" ht="12.75" x14ac:dyDescent="0.2">
      <c r="A689" s="7"/>
      <c r="E689" s="16"/>
    </row>
    <row r="690" spans="1:5" ht="12.75" x14ac:dyDescent="0.2">
      <c r="A690" s="7"/>
      <c r="E690" s="16"/>
    </row>
    <row r="691" spans="1:5" ht="12.75" x14ac:dyDescent="0.2">
      <c r="A691" s="7"/>
      <c r="E691" s="16"/>
    </row>
    <row r="692" spans="1:5" ht="12.75" x14ac:dyDescent="0.2">
      <c r="A692" s="7"/>
      <c r="E692" s="16"/>
    </row>
    <row r="693" spans="1:5" ht="12.75" x14ac:dyDescent="0.2">
      <c r="A693" s="7"/>
      <c r="E693" s="16"/>
    </row>
    <row r="694" spans="1:5" ht="12.75" x14ac:dyDescent="0.2">
      <c r="A694" s="7"/>
      <c r="E694" s="16"/>
    </row>
    <row r="695" spans="1:5" ht="12.75" x14ac:dyDescent="0.2">
      <c r="A695" s="7"/>
      <c r="E695" s="16"/>
    </row>
    <row r="696" spans="1:5" ht="12.75" x14ac:dyDescent="0.2">
      <c r="A696" s="7"/>
      <c r="E696" s="16"/>
    </row>
    <row r="697" spans="1:5" ht="12.75" x14ac:dyDescent="0.2">
      <c r="A697" s="7"/>
      <c r="E697" s="16"/>
    </row>
    <row r="698" spans="1:5" ht="12.75" x14ac:dyDescent="0.2">
      <c r="A698" s="7"/>
      <c r="E698" s="16"/>
    </row>
    <row r="699" spans="1:5" ht="12.75" x14ac:dyDescent="0.2">
      <c r="A699" s="7"/>
      <c r="E699" s="16"/>
    </row>
    <row r="700" spans="1:5" ht="12.75" x14ac:dyDescent="0.2">
      <c r="A700" s="7"/>
      <c r="E700" s="16"/>
    </row>
    <row r="701" spans="1:5" ht="12.75" x14ac:dyDescent="0.2">
      <c r="A701" s="7"/>
      <c r="E701" s="16"/>
    </row>
    <row r="702" spans="1:5" ht="12.75" x14ac:dyDescent="0.2">
      <c r="A702" s="7"/>
      <c r="E702" s="16"/>
    </row>
    <row r="703" spans="1:5" ht="12.75" x14ac:dyDescent="0.2">
      <c r="A703" s="7"/>
      <c r="E703" s="16"/>
    </row>
    <row r="704" spans="1:5" ht="12.75" x14ac:dyDescent="0.2">
      <c r="A704" s="7"/>
      <c r="E704" s="16"/>
    </row>
    <row r="705" spans="1:5" ht="12.75" x14ac:dyDescent="0.2">
      <c r="A705" s="7"/>
      <c r="E705" s="16"/>
    </row>
    <row r="706" spans="1:5" ht="12.75" x14ac:dyDescent="0.2">
      <c r="A706" s="7"/>
      <c r="E706" s="16"/>
    </row>
    <row r="707" spans="1:5" ht="12.75" x14ac:dyDescent="0.2">
      <c r="A707" s="7"/>
      <c r="E707" s="16"/>
    </row>
    <row r="708" spans="1:5" ht="12.75" x14ac:dyDescent="0.2">
      <c r="A708" s="7"/>
      <c r="E708" s="16"/>
    </row>
    <row r="709" spans="1:5" ht="12.75" x14ac:dyDescent="0.2">
      <c r="A709" s="7"/>
      <c r="E709" s="16"/>
    </row>
    <row r="710" spans="1:5" ht="12.75" x14ac:dyDescent="0.2">
      <c r="A710" s="7"/>
      <c r="E710" s="16"/>
    </row>
    <row r="711" spans="1:5" ht="12.75" x14ac:dyDescent="0.2">
      <c r="A711" s="7"/>
      <c r="E711" s="16"/>
    </row>
    <row r="712" spans="1:5" ht="12.75" x14ac:dyDescent="0.2">
      <c r="A712" s="7"/>
      <c r="E712" s="16"/>
    </row>
    <row r="713" spans="1:5" ht="12.75" x14ac:dyDescent="0.2">
      <c r="A713" s="7"/>
      <c r="E713" s="16"/>
    </row>
    <row r="714" spans="1:5" ht="12.75" x14ac:dyDescent="0.2">
      <c r="A714" s="7"/>
      <c r="E714" s="16"/>
    </row>
    <row r="715" spans="1:5" ht="12.75" x14ac:dyDescent="0.2">
      <c r="A715" s="7"/>
      <c r="E715" s="16"/>
    </row>
    <row r="716" spans="1:5" ht="12.75" x14ac:dyDescent="0.2">
      <c r="A716" s="7"/>
      <c r="E716" s="16"/>
    </row>
    <row r="717" spans="1:5" ht="12.75" x14ac:dyDescent="0.2">
      <c r="A717" s="7"/>
      <c r="E717" s="16"/>
    </row>
    <row r="718" spans="1:5" ht="12.75" x14ac:dyDescent="0.2">
      <c r="A718" s="7"/>
      <c r="E718" s="16"/>
    </row>
    <row r="719" spans="1:5" ht="12.75" x14ac:dyDescent="0.2">
      <c r="A719" s="7"/>
      <c r="E719" s="16"/>
    </row>
    <row r="720" spans="1:5" ht="12.75" x14ac:dyDescent="0.2">
      <c r="A720" s="7"/>
      <c r="E720" s="16"/>
    </row>
    <row r="721" spans="1:5" ht="12.75" x14ac:dyDescent="0.2">
      <c r="A721" s="7"/>
      <c r="E721" s="16"/>
    </row>
    <row r="722" spans="1:5" ht="12.75" x14ac:dyDescent="0.2">
      <c r="A722" s="7"/>
      <c r="E722" s="16"/>
    </row>
    <row r="723" spans="1:5" ht="12.75" x14ac:dyDescent="0.2">
      <c r="A723" s="7"/>
      <c r="E723" s="16"/>
    </row>
    <row r="724" spans="1:5" ht="12.75" x14ac:dyDescent="0.2">
      <c r="A724" s="7"/>
      <c r="E724" s="16"/>
    </row>
    <row r="725" spans="1:5" ht="12.75" x14ac:dyDescent="0.2">
      <c r="A725" s="7"/>
      <c r="E725" s="16"/>
    </row>
    <row r="726" spans="1:5" ht="12.75" x14ac:dyDescent="0.2">
      <c r="A726" s="7"/>
      <c r="E726" s="16"/>
    </row>
    <row r="727" spans="1:5" ht="12.75" x14ac:dyDescent="0.2">
      <c r="A727" s="7"/>
      <c r="E727" s="16"/>
    </row>
    <row r="728" spans="1:5" ht="12.75" x14ac:dyDescent="0.2">
      <c r="A728" s="7"/>
      <c r="E728" s="16"/>
    </row>
    <row r="729" spans="1:5" ht="12.75" x14ac:dyDescent="0.2">
      <c r="A729" s="7"/>
      <c r="E729" s="16"/>
    </row>
    <row r="730" spans="1:5" ht="12.75" x14ac:dyDescent="0.2">
      <c r="A730" s="7"/>
      <c r="E730" s="16"/>
    </row>
    <row r="731" spans="1:5" ht="12.75" x14ac:dyDescent="0.2">
      <c r="A731" s="7"/>
      <c r="E731" s="16"/>
    </row>
    <row r="732" spans="1:5" ht="12.75" x14ac:dyDescent="0.2">
      <c r="A732" s="7"/>
      <c r="E732" s="16"/>
    </row>
    <row r="733" spans="1:5" ht="12.75" x14ac:dyDescent="0.2">
      <c r="A733" s="7"/>
      <c r="E733" s="16"/>
    </row>
    <row r="734" spans="1:5" ht="12.75" x14ac:dyDescent="0.2">
      <c r="A734" s="7"/>
      <c r="E734" s="16"/>
    </row>
    <row r="735" spans="1:5" ht="12.75" x14ac:dyDescent="0.2">
      <c r="A735" s="7"/>
      <c r="E735" s="16"/>
    </row>
    <row r="736" spans="1:5" ht="12.75" x14ac:dyDescent="0.2">
      <c r="A736" s="7"/>
      <c r="E736" s="16"/>
    </row>
    <row r="737" spans="1:5" ht="12.75" x14ac:dyDescent="0.2">
      <c r="A737" s="7"/>
      <c r="E737" s="16"/>
    </row>
    <row r="738" spans="1:5" ht="12.75" x14ac:dyDescent="0.2">
      <c r="A738" s="7"/>
      <c r="E738" s="16"/>
    </row>
    <row r="739" spans="1:5" ht="12.75" x14ac:dyDescent="0.2">
      <c r="A739" s="7"/>
      <c r="E739" s="16"/>
    </row>
    <row r="740" spans="1:5" ht="12.75" x14ac:dyDescent="0.2">
      <c r="A740" s="7"/>
      <c r="E740" s="16"/>
    </row>
    <row r="741" spans="1:5" ht="12.75" x14ac:dyDescent="0.2">
      <c r="A741" s="7"/>
      <c r="E741" s="16"/>
    </row>
    <row r="742" spans="1:5" ht="12.75" x14ac:dyDescent="0.2">
      <c r="A742" s="7"/>
      <c r="E742" s="16"/>
    </row>
    <row r="743" spans="1:5" ht="12.75" x14ac:dyDescent="0.2">
      <c r="A743" s="7"/>
      <c r="E743" s="16"/>
    </row>
    <row r="744" spans="1:5" ht="12.75" x14ac:dyDescent="0.2">
      <c r="A744" s="7"/>
      <c r="E744" s="16"/>
    </row>
    <row r="745" spans="1:5" ht="12.75" x14ac:dyDescent="0.2">
      <c r="A745" s="7"/>
      <c r="E745" s="16"/>
    </row>
    <row r="746" spans="1:5" ht="12.75" x14ac:dyDescent="0.2">
      <c r="A746" s="7"/>
      <c r="E746" s="16"/>
    </row>
    <row r="747" spans="1:5" ht="12.75" x14ac:dyDescent="0.2">
      <c r="A747" s="7"/>
      <c r="E747" s="16"/>
    </row>
    <row r="748" spans="1:5" ht="12.75" x14ac:dyDescent="0.2">
      <c r="A748" s="7"/>
      <c r="E748" s="16"/>
    </row>
    <row r="749" spans="1:5" ht="12.75" x14ac:dyDescent="0.2">
      <c r="A749" s="7"/>
      <c r="E749" s="16"/>
    </row>
    <row r="750" spans="1:5" ht="12.75" x14ac:dyDescent="0.2">
      <c r="A750" s="7"/>
      <c r="E750" s="16"/>
    </row>
    <row r="751" spans="1:5" ht="12.75" x14ac:dyDescent="0.2">
      <c r="A751" s="7"/>
      <c r="E751" s="16"/>
    </row>
    <row r="752" spans="1:5" ht="12.75" x14ac:dyDescent="0.2">
      <c r="A752" s="7"/>
      <c r="E752" s="16"/>
    </row>
    <row r="753" spans="1:5" ht="12.75" x14ac:dyDescent="0.2">
      <c r="A753" s="7"/>
      <c r="E753" s="16"/>
    </row>
    <row r="754" spans="1:5" ht="12.75" x14ac:dyDescent="0.2">
      <c r="A754" s="7"/>
      <c r="E754" s="16"/>
    </row>
    <row r="755" spans="1:5" ht="12.75" x14ac:dyDescent="0.2">
      <c r="A755" s="7"/>
      <c r="E755" s="16"/>
    </row>
    <row r="756" spans="1:5" ht="12.75" x14ac:dyDescent="0.2">
      <c r="A756" s="7"/>
      <c r="E756" s="16"/>
    </row>
    <row r="757" spans="1:5" ht="12.75" x14ac:dyDescent="0.2">
      <c r="A757" s="7"/>
      <c r="E757" s="16"/>
    </row>
    <row r="758" spans="1:5" ht="12.75" x14ac:dyDescent="0.2">
      <c r="A758" s="7"/>
      <c r="E758" s="16"/>
    </row>
    <row r="759" spans="1:5" ht="12.75" x14ac:dyDescent="0.2">
      <c r="A759" s="7"/>
      <c r="E759" s="16"/>
    </row>
    <row r="760" spans="1:5" ht="12.75" x14ac:dyDescent="0.2">
      <c r="A760" s="7"/>
      <c r="E760" s="16"/>
    </row>
    <row r="761" spans="1:5" ht="12.75" x14ac:dyDescent="0.2">
      <c r="A761" s="7"/>
      <c r="E761" s="16"/>
    </row>
    <row r="762" spans="1:5" ht="12.75" x14ac:dyDescent="0.2">
      <c r="A762" s="7"/>
      <c r="E762" s="16"/>
    </row>
    <row r="763" spans="1:5" ht="12.75" x14ac:dyDescent="0.2">
      <c r="A763" s="7"/>
      <c r="E763" s="16"/>
    </row>
    <row r="764" spans="1:5" ht="12.75" x14ac:dyDescent="0.2">
      <c r="A764" s="7"/>
      <c r="E764" s="16"/>
    </row>
    <row r="765" spans="1:5" ht="12.75" x14ac:dyDescent="0.2">
      <c r="A765" s="7"/>
      <c r="E765" s="16"/>
    </row>
    <row r="766" spans="1:5" ht="12.75" x14ac:dyDescent="0.2">
      <c r="A766" s="7"/>
      <c r="E766" s="16"/>
    </row>
    <row r="767" spans="1:5" ht="12.75" x14ac:dyDescent="0.2">
      <c r="A767" s="7"/>
      <c r="E767" s="16"/>
    </row>
    <row r="768" spans="1:5" ht="12.75" x14ac:dyDescent="0.2">
      <c r="A768" s="7"/>
      <c r="E768" s="16"/>
    </row>
    <row r="769" spans="1:5" ht="12.75" x14ac:dyDescent="0.2">
      <c r="A769" s="7"/>
      <c r="E769" s="16"/>
    </row>
    <row r="770" spans="1:5" ht="12.75" x14ac:dyDescent="0.2">
      <c r="A770" s="7"/>
      <c r="E770" s="16"/>
    </row>
    <row r="771" spans="1:5" ht="12.75" x14ac:dyDescent="0.2">
      <c r="A771" s="7"/>
      <c r="E771" s="16"/>
    </row>
    <row r="772" spans="1:5" ht="12.75" x14ac:dyDescent="0.2">
      <c r="A772" s="7"/>
      <c r="E772" s="16"/>
    </row>
    <row r="773" spans="1:5" ht="12.75" x14ac:dyDescent="0.2">
      <c r="A773" s="7"/>
      <c r="E773" s="16"/>
    </row>
    <row r="774" spans="1:5" ht="12.75" x14ac:dyDescent="0.2">
      <c r="A774" s="7"/>
      <c r="E774" s="16"/>
    </row>
    <row r="775" spans="1:5" ht="12.75" x14ac:dyDescent="0.2">
      <c r="A775" s="7"/>
      <c r="E775" s="16"/>
    </row>
    <row r="776" spans="1:5" ht="12.75" x14ac:dyDescent="0.2">
      <c r="A776" s="7"/>
      <c r="E776" s="16"/>
    </row>
    <row r="777" spans="1:5" ht="12.75" x14ac:dyDescent="0.2">
      <c r="A777" s="7"/>
      <c r="E777" s="16"/>
    </row>
    <row r="778" spans="1:5" ht="12.75" x14ac:dyDescent="0.2">
      <c r="A778" s="7"/>
      <c r="E778" s="16"/>
    </row>
    <row r="779" spans="1:5" ht="12.75" x14ac:dyDescent="0.2">
      <c r="A779" s="7"/>
      <c r="E779" s="16"/>
    </row>
    <row r="780" spans="1:5" ht="12.75" x14ac:dyDescent="0.2">
      <c r="A780" s="7"/>
      <c r="E780" s="16"/>
    </row>
    <row r="781" spans="1:5" ht="12.75" x14ac:dyDescent="0.2">
      <c r="A781" s="7"/>
      <c r="E781" s="16"/>
    </row>
    <row r="782" spans="1:5" ht="12.75" x14ac:dyDescent="0.2">
      <c r="A782" s="7"/>
      <c r="E782" s="16"/>
    </row>
    <row r="783" spans="1:5" ht="12.75" x14ac:dyDescent="0.2">
      <c r="A783" s="7"/>
      <c r="E783" s="16"/>
    </row>
    <row r="784" spans="1:5" ht="12.75" x14ac:dyDescent="0.2">
      <c r="A784" s="7"/>
      <c r="E784" s="16"/>
    </row>
    <row r="785" spans="1:5" ht="12.75" x14ac:dyDescent="0.2">
      <c r="A785" s="7"/>
      <c r="E785" s="16"/>
    </row>
    <row r="786" spans="1:5" ht="12.75" x14ac:dyDescent="0.2">
      <c r="A786" s="7"/>
      <c r="E786" s="16"/>
    </row>
    <row r="787" spans="1:5" ht="12.75" x14ac:dyDescent="0.2">
      <c r="A787" s="7"/>
      <c r="E787" s="16"/>
    </row>
    <row r="788" spans="1:5" ht="12.75" x14ac:dyDescent="0.2">
      <c r="A788" s="7"/>
      <c r="E788" s="16"/>
    </row>
    <row r="789" spans="1:5" ht="12.75" x14ac:dyDescent="0.2">
      <c r="A789" s="7"/>
      <c r="E789" s="16"/>
    </row>
    <row r="790" spans="1:5" ht="12.75" x14ac:dyDescent="0.2">
      <c r="A790" s="7"/>
      <c r="E790" s="16"/>
    </row>
    <row r="791" spans="1:5" ht="12.75" x14ac:dyDescent="0.2">
      <c r="A791" s="7"/>
      <c r="E791" s="16"/>
    </row>
    <row r="792" spans="1:5" ht="12.75" x14ac:dyDescent="0.2">
      <c r="A792" s="7"/>
      <c r="E792" s="16"/>
    </row>
    <row r="793" spans="1:5" ht="12.75" x14ac:dyDescent="0.2">
      <c r="A793" s="7"/>
      <c r="E793" s="16"/>
    </row>
    <row r="794" spans="1:5" ht="12.75" x14ac:dyDescent="0.2">
      <c r="A794" s="7"/>
      <c r="E794" s="16"/>
    </row>
    <row r="795" spans="1:5" ht="12.75" x14ac:dyDescent="0.2">
      <c r="A795" s="7"/>
      <c r="E795" s="16"/>
    </row>
    <row r="796" spans="1:5" ht="12.75" x14ac:dyDescent="0.2">
      <c r="A796" s="7"/>
      <c r="E796" s="16"/>
    </row>
    <row r="797" spans="1:5" ht="12.75" x14ac:dyDescent="0.2">
      <c r="A797" s="7"/>
      <c r="E797" s="16"/>
    </row>
    <row r="798" spans="1:5" ht="12.75" x14ac:dyDescent="0.2">
      <c r="A798" s="7"/>
      <c r="E798" s="16"/>
    </row>
    <row r="799" spans="1:5" ht="12.75" x14ac:dyDescent="0.2">
      <c r="A799" s="7"/>
      <c r="E799" s="16"/>
    </row>
    <row r="800" spans="1:5" ht="12.75" x14ac:dyDescent="0.2">
      <c r="A800" s="7"/>
      <c r="E800" s="16"/>
    </row>
    <row r="801" spans="1:5" ht="12.75" x14ac:dyDescent="0.2">
      <c r="A801" s="7"/>
      <c r="E801" s="16"/>
    </row>
    <row r="802" spans="1:5" ht="12.75" x14ac:dyDescent="0.2">
      <c r="A802" s="7"/>
      <c r="E802" s="16"/>
    </row>
    <row r="803" spans="1:5" ht="12.75" x14ac:dyDescent="0.2">
      <c r="A803" s="7"/>
      <c r="E803" s="16"/>
    </row>
    <row r="804" spans="1:5" ht="12.75" x14ac:dyDescent="0.2">
      <c r="A804" s="7"/>
      <c r="E804" s="16"/>
    </row>
    <row r="805" spans="1:5" ht="12.75" x14ac:dyDescent="0.2">
      <c r="A805" s="7"/>
      <c r="E805" s="16"/>
    </row>
    <row r="806" spans="1:5" ht="12.75" x14ac:dyDescent="0.2">
      <c r="A806" s="7"/>
      <c r="E806" s="16"/>
    </row>
    <row r="807" spans="1:5" ht="12.75" x14ac:dyDescent="0.2">
      <c r="A807" s="7"/>
      <c r="E807" s="16"/>
    </row>
    <row r="808" spans="1:5" ht="12.75" x14ac:dyDescent="0.2">
      <c r="A808" s="7"/>
      <c r="E808" s="16"/>
    </row>
    <row r="809" spans="1:5" ht="12.75" x14ac:dyDescent="0.2">
      <c r="A809" s="7"/>
      <c r="E809" s="16"/>
    </row>
    <row r="810" spans="1:5" ht="12.75" x14ac:dyDescent="0.2">
      <c r="A810" s="7"/>
      <c r="E810" s="16"/>
    </row>
    <row r="811" spans="1:5" ht="12.75" x14ac:dyDescent="0.2">
      <c r="A811" s="7"/>
      <c r="E811" s="16"/>
    </row>
    <row r="812" spans="1:5" ht="12.75" x14ac:dyDescent="0.2">
      <c r="A812" s="7"/>
      <c r="E812" s="16"/>
    </row>
    <row r="813" spans="1:5" ht="12.75" x14ac:dyDescent="0.2">
      <c r="A813" s="7"/>
      <c r="E813" s="16"/>
    </row>
    <row r="814" spans="1:5" ht="12.75" x14ac:dyDescent="0.2">
      <c r="A814" s="7"/>
      <c r="E814" s="16"/>
    </row>
    <row r="815" spans="1:5" ht="12.75" x14ac:dyDescent="0.2">
      <c r="A815" s="7"/>
      <c r="E815" s="16"/>
    </row>
    <row r="816" spans="1:5" ht="12.75" x14ac:dyDescent="0.2">
      <c r="A816" s="7"/>
      <c r="E816" s="16"/>
    </row>
    <row r="817" spans="1:5" ht="12.75" x14ac:dyDescent="0.2">
      <c r="A817" s="7"/>
      <c r="E817" s="16"/>
    </row>
    <row r="818" spans="1:5" ht="12.75" x14ac:dyDescent="0.2">
      <c r="A818" s="7"/>
      <c r="E818" s="16"/>
    </row>
    <row r="819" spans="1:5" ht="12.75" x14ac:dyDescent="0.2">
      <c r="A819" s="7"/>
      <c r="E819" s="16"/>
    </row>
    <row r="820" spans="1:5" ht="12.75" x14ac:dyDescent="0.2">
      <c r="A820" s="7"/>
      <c r="E820" s="16"/>
    </row>
    <row r="821" spans="1:5" ht="12.75" x14ac:dyDescent="0.2">
      <c r="A821" s="7"/>
      <c r="E821" s="16"/>
    </row>
    <row r="822" spans="1:5" ht="12.75" x14ac:dyDescent="0.2">
      <c r="A822" s="7"/>
      <c r="E822" s="16"/>
    </row>
    <row r="823" spans="1:5" ht="12.75" x14ac:dyDescent="0.2">
      <c r="A823" s="7"/>
      <c r="E823" s="16"/>
    </row>
    <row r="824" spans="1:5" ht="12.75" x14ac:dyDescent="0.2">
      <c r="A824" s="7"/>
      <c r="E824" s="16"/>
    </row>
    <row r="825" spans="1:5" ht="12.75" x14ac:dyDescent="0.2">
      <c r="A825" s="7"/>
      <c r="E825" s="16"/>
    </row>
    <row r="826" spans="1:5" ht="12.75" x14ac:dyDescent="0.2">
      <c r="A826" s="7"/>
      <c r="E826" s="16"/>
    </row>
    <row r="827" spans="1:5" ht="12.75" x14ac:dyDescent="0.2">
      <c r="A827" s="7"/>
      <c r="E827" s="16"/>
    </row>
    <row r="828" spans="1:5" ht="12.75" x14ac:dyDescent="0.2">
      <c r="A828" s="7"/>
      <c r="E828" s="16"/>
    </row>
    <row r="829" spans="1:5" ht="12.75" x14ac:dyDescent="0.2">
      <c r="A829" s="7"/>
      <c r="E829" s="16"/>
    </row>
    <row r="830" spans="1:5" ht="12.75" x14ac:dyDescent="0.2">
      <c r="A830" s="7"/>
      <c r="E830" s="16"/>
    </row>
    <row r="831" spans="1:5" ht="12.75" x14ac:dyDescent="0.2">
      <c r="A831" s="7"/>
      <c r="E831" s="16"/>
    </row>
    <row r="832" spans="1:5" ht="12.75" x14ac:dyDescent="0.2">
      <c r="A832" s="7"/>
      <c r="E832" s="16"/>
    </row>
    <row r="833" spans="1:5" ht="12.75" x14ac:dyDescent="0.2">
      <c r="A833" s="7"/>
      <c r="E833" s="16"/>
    </row>
    <row r="834" spans="1:5" ht="12.75" x14ac:dyDescent="0.2">
      <c r="A834" s="7"/>
      <c r="E834" s="16"/>
    </row>
    <row r="835" spans="1:5" ht="12.75" x14ac:dyDescent="0.2">
      <c r="A835" s="7"/>
      <c r="E835" s="16"/>
    </row>
    <row r="836" spans="1:5" ht="12.75" x14ac:dyDescent="0.2">
      <c r="A836" s="7"/>
      <c r="E836" s="16"/>
    </row>
    <row r="837" spans="1:5" ht="12.75" x14ac:dyDescent="0.2">
      <c r="A837" s="7"/>
      <c r="E837" s="16"/>
    </row>
    <row r="838" spans="1:5" ht="12.75" x14ac:dyDescent="0.2">
      <c r="A838" s="7"/>
      <c r="E838" s="16"/>
    </row>
    <row r="839" spans="1:5" ht="12.75" x14ac:dyDescent="0.2">
      <c r="A839" s="7"/>
      <c r="E839" s="16"/>
    </row>
    <row r="840" spans="1:5" ht="12.75" x14ac:dyDescent="0.2">
      <c r="A840" s="7"/>
      <c r="E840" s="16"/>
    </row>
    <row r="841" spans="1:5" ht="12.75" x14ac:dyDescent="0.2">
      <c r="A841" s="7"/>
      <c r="E841" s="16"/>
    </row>
    <row r="842" spans="1:5" ht="12.75" x14ac:dyDescent="0.2">
      <c r="A842" s="7"/>
      <c r="E842" s="16"/>
    </row>
    <row r="843" spans="1:5" ht="12.75" x14ac:dyDescent="0.2">
      <c r="A843" s="7"/>
      <c r="E843" s="16"/>
    </row>
    <row r="844" spans="1:5" ht="12.75" x14ac:dyDescent="0.2">
      <c r="A844" s="7"/>
      <c r="E844" s="16"/>
    </row>
    <row r="845" spans="1:5" ht="12.75" x14ac:dyDescent="0.2">
      <c r="A845" s="7"/>
      <c r="E845" s="16"/>
    </row>
    <row r="846" spans="1:5" ht="12.75" x14ac:dyDescent="0.2">
      <c r="A846" s="7"/>
      <c r="E846" s="16"/>
    </row>
    <row r="847" spans="1:5" ht="12.75" x14ac:dyDescent="0.2">
      <c r="A847" s="7"/>
      <c r="E847" s="16"/>
    </row>
    <row r="848" spans="1:5" ht="12.75" x14ac:dyDescent="0.2">
      <c r="A848" s="7"/>
      <c r="E848" s="16"/>
    </row>
    <row r="849" spans="1:5" ht="12.75" x14ac:dyDescent="0.2">
      <c r="A849" s="7"/>
      <c r="E849" s="16"/>
    </row>
    <row r="850" spans="1:5" ht="12.75" x14ac:dyDescent="0.2">
      <c r="A850" s="7"/>
      <c r="E850" s="16"/>
    </row>
    <row r="851" spans="1:5" ht="12.75" x14ac:dyDescent="0.2">
      <c r="A851" s="7"/>
      <c r="E851" s="16"/>
    </row>
    <row r="852" spans="1:5" ht="12.75" x14ac:dyDescent="0.2">
      <c r="A852" s="7"/>
      <c r="E852" s="16"/>
    </row>
    <row r="853" spans="1:5" ht="12.75" x14ac:dyDescent="0.2">
      <c r="A853" s="7"/>
      <c r="E853" s="16"/>
    </row>
    <row r="854" spans="1:5" ht="12.75" x14ac:dyDescent="0.2">
      <c r="A854" s="7"/>
      <c r="E854" s="16"/>
    </row>
    <row r="855" spans="1:5" ht="12.75" x14ac:dyDescent="0.2">
      <c r="A855" s="7"/>
      <c r="E855" s="16"/>
    </row>
    <row r="856" spans="1:5" ht="12.75" x14ac:dyDescent="0.2">
      <c r="A856" s="7"/>
      <c r="E856" s="16"/>
    </row>
    <row r="857" spans="1:5" ht="12.75" x14ac:dyDescent="0.2">
      <c r="A857" s="7"/>
      <c r="E857" s="16"/>
    </row>
    <row r="858" spans="1:5" ht="12.75" x14ac:dyDescent="0.2">
      <c r="A858" s="7"/>
      <c r="E858" s="16"/>
    </row>
    <row r="859" spans="1:5" ht="12.75" x14ac:dyDescent="0.2">
      <c r="A859" s="7"/>
      <c r="E859" s="16"/>
    </row>
    <row r="860" spans="1:5" ht="12.75" x14ac:dyDescent="0.2">
      <c r="A860" s="7"/>
      <c r="E860" s="16"/>
    </row>
    <row r="861" spans="1:5" ht="12.75" x14ac:dyDescent="0.2">
      <c r="A861" s="7"/>
      <c r="E861" s="16"/>
    </row>
    <row r="862" spans="1:5" ht="12.75" x14ac:dyDescent="0.2">
      <c r="A862" s="7"/>
      <c r="E862" s="16"/>
    </row>
    <row r="863" spans="1:5" ht="12.75" x14ac:dyDescent="0.2">
      <c r="A863" s="7"/>
      <c r="E863" s="16"/>
    </row>
    <row r="864" spans="1:5" ht="12.75" x14ac:dyDescent="0.2">
      <c r="A864" s="7"/>
      <c r="E864" s="16"/>
    </row>
    <row r="865" spans="1:5" ht="12.75" x14ac:dyDescent="0.2">
      <c r="A865" s="7"/>
      <c r="E865" s="16"/>
    </row>
    <row r="866" spans="1:5" ht="12.75" x14ac:dyDescent="0.2">
      <c r="A866" s="7"/>
      <c r="E866" s="16"/>
    </row>
    <row r="867" spans="1:5" ht="12.75" x14ac:dyDescent="0.2">
      <c r="A867" s="7"/>
      <c r="E867" s="16"/>
    </row>
    <row r="868" spans="1:5" ht="12.75" x14ac:dyDescent="0.2">
      <c r="A868" s="7"/>
      <c r="E868" s="16"/>
    </row>
    <row r="869" spans="1:5" ht="12.75" x14ac:dyDescent="0.2">
      <c r="A869" s="7"/>
      <c r="E869" s="16"/>
    </row>
    <row r="870" spans="1:5" ht="12.75" x14ac:dyDescent="0.2">
      <c r="A870" s="7"/>
      <c r="E870" s="16"/>
    </row>
    <row r="871" spans="1:5" ht="12.75" x14ac:dyDescent="0.2">
      <c r="A871" s="7"/>
      <c r="E871" s="16"/>
    </row>
    <row r="872" spans="1:5" ht="12.75" x14ac:dyDescent="0.2">
      <c r="A872" s="7"/>
      <c r="E872" s="16"/>
    </row>
    <row r="873" spans="1:5" ht="12.75" x14ac:dyDescent="0.2">
      <c r="A873" s="7"/>
      <c r="E873" s="16"/>
    </row>
    <row r="874" spans="1:5" ht="12.75" x14ac:dyDescent="0.2">
      <c r="A874" s="7"/>
      <c r="E874" s="16"/>
    </row>
    <row r="875" spans="1:5" ht="12.75" x14ac:dyDescent="0.2">
      <c r="A875" s="7"/>
      <c r="E875" s="16"/>
    </row>
    <row r="876" spans="1:5" ht="12.75" x14ac:dyDescent="0.2">
      <c r="A876" s="7"/>
      <c r="E876" s="16"/>
    </row>
    <row r="877" spans="1:5" ht="12.75" x14ac:dyDescent="0.2">
      <c r="A877" s="7"/>
      <c r="E877" s="16"/>
    </row>
    <row r="878" spans="1:5" ht="12.75" x14ac:dyDescent="0.2">
      <c r="A878" s="7"/>
      <c r="E878" s="16"/>
    </row>
    <row r="879" spans="1:5" ht="12.75" x14ac:dyDescent="0.2">
      <c r="A879" s="7"/>
      <c r="E879" s="16"/>
    </row>
    <row r="880" spans="1:5" ht="12.75" x14ac:dyDescent="0.2">
      <c r="A880" s="7"/>
      <c r="E880" s="16"/>
    </row>
    <row r="881" spans="1:5" ht="12.75" x14ac:dyDescent="0.2">
      <c r="A881" s="7"/>
      <c r="E881" s="16"/>
    </row>
    <row r="882" spans="1:5" ht="12.75" x14ac:dyDescent="0.2">
      <c r="A882" s="7"/>
      <c r="E882" s="16"/>
    </row>
    <row r="883" spans="1:5" ht="12.75" x14ac:dyDescent="0.2">
      <c r="A883" s="7"/>
      <c r="E883" s="16"/>
    </row>
    <row r="884" spans="1:5" ht="12.75" x14ac:dyDescent="0.2">
      <c r="A884" s="7"/>
      <c r="E884" s="16"/>
    </row>
    <row r="885" spans="1:5" ht="12.75" x14ac:dyDescent="0.2">
      <c r="A885" s="7"/>
      <c r="E885" s="16"/>
    </row>
    <row r="886" spans="1:5" ht="12.75" x14ac:dyDescent="0.2">
      <c r="A886" s="7"/>
      <c r="E886" s="16"/>
    </row>
    <row r="887" spans="1:5" ht="12.75" x14ac:dyDescent="0.2">
      <c r="A887" s="7"/>
      <c r="E887" s="16"/>
    </row>
    <row r="888" spans="1:5" ht="12.75" x14ac:dyDescent="0.2">
      <c r="A888" s="7"/>
      <c r="E888" s="16"/>
    </row>
    <row r="889" spans="1:5" ht="12.75" x14ac:dyDescent="0.2">
      <c r="A889" s="7"/>
      <c r="E889" s="16"/>
    </row>
    <row r="890" spans="1:5" ht="12.75" x14ac:dyDescent="0.2">
      <c r="A890" s="7"/>
      <c r="E890" s="16"/>
    </row>
    <row r="891" spans="1:5" ht="12.75" x14ac:dyDescent="0.2">
      <c r="A891" s="7"/>
      <c r="E891" s="16"/>
    </row>
    <row r="892" spans="1:5" ht="12.75" x14ac:dyDescent="0.2">
      <c r="A892" s="7"/>
      <c r="E892" s="16"/>
    </row>
    <row r="893" spans="1:5" ht="12.75" x14ac:dyDescent="0.2">
      <c r="A893" s="7"/>
      <c r="E893" s="16"/>
    </row>
    <row r="894" spans="1:5" ht="12.75" x14ac:dyDescent="0.2">
      <c r="A894" s="7"/>
      <c r="E894" s="16"/>
    </row>
    <row r="895" spans="1:5" ht="12.75" x14ac:dyDescent="0.2">
      <c r="A895" s="7"/>
      <c r="E895" s="16"/>
    </row>
    <row r="896" spans="1:5" ht="12.75" x14ac:dyDescent="0.2">
      <c r="A896" s="7"/>
      <c r="E896" s="16"/>
    </row>
    <row r="897" spans="1:5" ht="12.75" x14ac:dyDescent="0.2">
      <c r="A897" s="7"/>
      <c r="E897" s="16"/>
    </row>
    <row r="898" spans="1:5" ht="12.75" x14ac:dyDescent="0.2">
      <c r="A898" s="7"/>
      <c r="E898" s="16"/>
    </row>
    <row r="899" spans="1:5" ht="12.75" x14ac:dyDescent="0.2">
      <c r="A899" s="7"/>
      <c r="E899" s="16"/>
    </row>
    <row r="900" spans="1:5" ht="12.75" x14ac:dyDescent="0.2">
      <c r="A900" s="7"/>
      <c r="E900" s="16"/>
    </row>
    <row r="901" spans="1:5" ht="12.75" x14ac:dyDescent="0.2">
      <c r="A901" s="7"/>
      <c r="E901" s="16"/>
    </row>
    <row r="902" spans="1:5" ht="12.75" x14ac:dyDescent="0.2">
      <c r="A902" s="7"/>
      <c r="E902" s="16"/>
    </row>
    <row r="903" spans="1:5" ht="12.75" x14ac:dyDescent="0.2">
      <c r="A903" s="7"/>
      <c r="E903" s="16"/>
    </row>
    <row r="904" spans="1:5" ht="12.75" x14ac:dyDescent="0.2">
      <c r="A904" s="7"/>
      <c r="E904" s="16"/>
    </row>
    <row r="905" spans="1:5" ht="12.75" x14ac:dyDescent="0.2">
      <c r="A905" s="7"/>
      <c r="E905" s="16"/>
    </row>
    <row r="906" spans="1:5" ht="12.75" x14ac:dyDescent="0.2">
      <c r="A906" s="7"/>
      <c r="E906" s="16"/>
    </row>
    <row r="907" spans="1:5" ht="12.75" x14ac:dyDescent="0.2">
      <c r="A907" s="7"/>
      <c r="E907" s="16"/>
    </row>
    <row r="908" spans="1:5" ht="12.75" x14ac:dyDescent="0.2">
      <c r="A908" s="7"/>
      <c r="E908" s="16"/>
    </row>
    <row r="909" spans="1:5" ht="12.75" x14ac:dyDescent="0.2">
      <c r="A909" s="7"/>
      <c r="E909" s="16"/>
    </row>
    <row r="910" spans="1:5" ht="12.75" x14ac:dyDescent="0.2">
      <c r="A910" s="7"/>
      <c r="E910" s="16"/>
    </row>
    <row r="911" spans="1:5" ht="12.75" x14ac:dyDescent="0.2">
      <c r="A911" s="7"/>
      <c r="E911" s="16"/>
    </row>
    <row r="912" spans="1:5" ht="12.75" x14ac:dyDescent="0.2">
      <c r="A912" s="7"/>
      <c r="E912" s="16"/>
    </row>
    <row r="913" spans="1:5" ht="12.75" x14ac:dyDescent="0.2">
      <c r="A913" s="7"/>
      <c r="E913" s="16"/>
    </row>
    <row r="914" spans="1:5" ht="12.75" x14ac:dyDescent="0.2">
      <c r="A914" s="7"/>
      <c r="E914" s="16"/>
    </row>
    <row r="915" spans="1:5" ht="12.75" x14ac:dyDescent="0.2">
      <c r="A915" s="7"/>
      <c r="E915" s="16"/>
    </row>
    <row r="916" spans="1:5" ht="12.75" x14ac:dyDescent="0.2">
      <c r="A916" s="7"/>
      <c r="E916" s="16"/>
    </row>
    <row r="917" spans="1:5" ht="12.75" x14ac:dyDescent="0.2">
      <c r="A917" s="7"/>
      <c r="E917" s="16"/>
    </row>
    <row r="918" spans="1:5" ht="12.75" x14ac:dyDescent="0.2">
      <c r="A918" s="7"/>
      <c r="E918" s="16"/>
    </row>
    <row r="919" spans="1:5" ht="12.75" x14ac:dyDescent="0.2">
      <c r="A919" s="7"/>
      <c r="E919" s="16"/>
    </row>
    <row r="920" spans="1:5" ht="12.75" x14ac:dyDescent="0.2">
      <c r="A920" s="7"/>
      <c r="E920" s="16"/>
    </row>
    <row r="921" spans="1:5" ht="12.75" x14ac:dyDescent="0.2">
      <c r="A921" s="7"/>
      <c r="E921" s="16"/>
    </row>
    <row r="922" spans="1:5" ht="12.75" x14ac:dyDescent="0.2">
      <c r="A922" s="7"/>
      <c r="E922" s="16"/>
    </row>
    <row r="923" spans="1:5" ht="12.75" x14ac:dyDescent="0.2">
      <c r="A923" s="7"/>
      <c r="E923" s="16"/>
    </row>
    <row r="924" spans="1:5" ht="12.75" x14ac:dyDescent="0.2">
      <c r="A924" s="7"/>
      <c r="E924" s="16"/>
    </row>
    <row r="925" spans="1:5" ht="12.75" x14ac:dyDescent="0.2">
      <c r="A925" s="7"/>
      <c r="E925" s="16"/>
    </row>
    <row r="926" spans="1:5" ht="12.75" x14ac:dyDescent="0.2">
      <c r="A926" s="7"/>
      <c r="E926" s="16"/>
    </row>
    <row r="927" spans="1:5" ht="12.75" x14ac:dyDescent="0.2">
      <c r="A927" s="7"/>
      <c r="E927" s="16"/>
    </row>
    <row r="928" spans="1:5" ht="12.75" x14ac:dyDescent="0.2">
      <c r="A928" s="7"/>
      <c r="E928" s="16"/>
    </row>
    <row r="929" spans="1:5" ht="12.75" x14ac:dyDescent="0.2">
      <c r="A929" s="7"/>
      <c r="E929" s="16"/>
    </row>
    <row r="930" spans="1:5" ht="12.75" x14ac:dyDescent="0.2">
      <c r="A930" s="7"/>
      <c r="E930" s="16"/>
    </row>
    <row r="931" spans="1:5" ht="12.75" x14ac:dyDescent="0.2">
      <c r="A931" s="7"/>
      <c r="E931" s="16"/>
    </row>
    <row r="932" spans="1:5" ht="12.75" x14ac:dyDescent="0.2">
      <c r="A932" s="7"/>
      <c r="E932" s="16"/>
    </row>
    <row r="933" spans="1:5" ht="12.75" x14ac:dyDescent="0.2">
      <c r="A933" s="7"/>
      <c r="E933" s="16"/>
    </row>
    <row r="934" spans="1:5" ht="12.75" x14ac:dyDescent="0.2">
      <c r="A934" s="7"/>
      <c r="E934" s="16"/>
    </row>
    <row r="935" spans="1:5" ht="12.75" x14ac:dyDescent="0.2">
      <c r="A935" s="7"/>
      <c r="E935" s="16"/>
    </row>
    <row r="936" spans="1:5" ht="12.75" x14ac:dyDescent="0.2">
      <c r="A936" s="7"/>
      <c r="E936" s="16"/>
    </row>
    <row r="937" spans="1:5" ht="12.75" x14ac:dyDescent="0.2">
      <c r="A937" s="7"/>
      <c r="E937" s="16"/>
    </row>
    <row r="938" spans="1:5" ht="12.75" x14ac:dyDescent="0.2">
      <c r="A938" s="7"/>
      <c r="E938" s="16"/>
    </row>
    <row r="939" spans="1:5" ht="12.75" x14ac:dyDescent="0.2">
      <c r="A939" s="7"/>
      <c r="E939" s="16"/>
    </row>
    <row r="940" spans="1:5" ht="12.75" x14ac:dyDescent="0.2">
      <c r="A940" s="7"/>
      <c r="E940" s="16"/>
    </row>
    <row r="941" spans="1:5" ht="12.75" x14ac:dyDescent="0.2">
      <c r="A941" s="7"/>
      <c r="E941" s="16"/>
    </row>
    <row r="942" spans="1:5" ht="12.75" x14ac:dyDescent="0.2">
      <c r="A942" s="7"/>
      <c r="E942" s="16"/>
    </row>
    <row r="943" spans="1:5" ht="12.75" x14ac:dyDescent="0.2">
      <c r="A943" s="7"/>
      <c r="E943" s="16"/>
    </row>
    <row r="944" spans="1:5" ht="12.75" x14ac:dyDescent="0.2">
      <c r="A944" s="7"/>
      <c r="E944" s="16"/>
    </row>
    <row r="945" spans="1:5" ht="12.75" x14ac:dyDescent="0.2">
      <c r="A945" s="7"/>
      <c r="E945" s="16"/>
    </row>
    <row r="946" spans="1:5" ht="12.75" x14ac:dyDescent="0.2">
      <c r="A946" s="7"/>
      <c r="E946" s="16"/>
    </row>
    <row r="947" spans="1:5" ht="12.75" x14ac:dyDescent="0.2">
      <c r="A947" s="7"/>
      <c r="E947" s="16"/>
    </row>
    <row r="948" spans="1:5" ht="12.75" x14ac:dyDescent="0.2">
      <c r="A948" s="7"/>
      <c r="E948" s="16"/>
    </row>
    <row r="949" spans="1:5" ht="12.75" x14ac:dyDescent="0.2">
      <c r="A949" s="7"/>
      <c r="E949" s="16"/>
    </row>
    <row r="950" spans="1:5" ht="12.75" x14ac:dyDescent="0.2">
      <c r="A950" s="7"/>
      <c r="E950" s="16"/>
    </row>
    <row r="951" spans="1:5" ht="12.75" x14ac:dyDescent="0.2">
      <c r="A951" s="7"/>
      <c r="E951" s="16"/>
    </row>
    <row r="952" spans="1:5" ht="12.75" x14ac:dyDescent="0.2">
      <c r="A952" s="7"/>
      <c r="E952" s="16"/>
    </row>
    <row r="953" spans="1:5" ht="12.75" x14ac:dyDescent="0.2">
      <c r="A953" s="7"/>
      <c r="E953" s="16"/>
    </row>
    <row r="954" spans="1:5" ht="12.75" x14ac:dyDescent="0.2">
      <c r="A954" s="7"/>
      <c r="E954" s="16"/>
    </row>
    <row r="955" spans="1:5" ht="12.75" x14ac:dyDescent="0.2">
      <c r="A955" s="7"/>
      <c r="E955" s="16"/>
    </row>
    <row r="956" spans="1:5" ht="12.75" x14ac:dyDescent="0.2">
      <c r="A956" s="7"/>
      <c r="E956" s="16"/>
    </row>
    <row r="957" spans="1:5" ht="12.75" x14ac:dyDescent="0.2">
      <c r="A957" s="7"/>
      <c r="E957" s="16"/>
    </row>
    <row r="958" spans="1:5" ht="12.75" x14ac:dyDescent="0.2">
      <c r="A958" s="7"/>
      <c r="E958" s="16"/>
    </row>
    <row r="959" spans="1:5" ht="12.75" x14ac:dyDescent="0.2">
      <c r="A959" s="7"/>
      <c r="E959" s="16"/>
    </row>
    <row r="960" spans="1:5" ht="12.75" x14ac:dyDescent="0.2">
      <c r="A960" s="7"/>
      <c r="E960" s="16"/>
    </row>
    <row r="961" spans="1:5" ht="12.75" x14ac:dyDescent="0.2">
      <c r="A961" s="7"/>
      <c r="E961" s="16"/>
    </row>
    <row r="962" spans="1:5" ht="12.75" x14ac:dyDescent="0.2">
      <c r="A962" s="7"/>
      <c r="E962" s="16"/>
    </row>
    <row r="963" spans="1:5" ht="12.75" x14ac:dyDescent="0.2">
      <c r="A963" s="7"/>
      <c r="E963" s="16"/>
    </row>
    <row r="964" spans="1:5" ht="12.75" x14ac:dyDescent="0.2">
      <c r="A964" s="7"/>
      <c r="E964" s="16"/>
    </row>
    <row r="965" spans="1:5" ht="12.75" x14ac:dyDescent="0.2">
      <c r="A965" s="7"/>
      <c r="E965" s="16"/>
    </row>
    <row r="966" spans="1:5" ht="12.75" x14ac:dyDescent="0.2">
      <c r="A966" s="7"/>
      <c r="E966" s="16"/>
    </row>
    <row r="967" spans="1:5" ht="12.75" x14ac:dyDescent="0.2">
      <c r="A967" s="7"/>
      <c r="E967" s="16"/>
    </row>
    <row r="968" spans="1:5" ht="12.75" x14ac:dyDescent="0.2">
      <c r="A968" s="7"/>
      <c r="E968" s="16"/>
    </row>
    <row r="969" spans="1:5" ht="12.75" x14ac:dyDescent="0.2">
      <c r="A969" s="7"/>
      <c r="E969" s="16"/>
    </row>
    <row r="970" spans="1:5" ht="12.75" x14ac:dyDescent="0.2">
      <c r="A970" s="7"/>
      <c r="E970" s="16"/>
    </row>
    <row r="971" spans="1:5" ht="12.75" x14ac:dyDescent="0.2">
      <c r="A971" s="7"/>
      <c r="E971" s="16"/>
    </row>
    <row r="972" spans="1:5" ht="12.75" x14ac:dyDescent="0.2">
      <c r="A972" s="7"/>
      <c r="E972" s="16"/>
    </row>
    <row r="973" spans="1:5" ht="12.75" x14ac:dyDescent="0.2">
      <c r="A973" s="7"/>
      <c r="E973" s="16"/>
    </row>
    <row r="974" spans="1:5" ht="12.75" x14ac:dyDescent="0.2">
      <c r="A974" s="7"/>
      <c r="E974" s="16"/>
    </row>
    <row r="975" spans="1:5" ht="12.75" x14ac:dyDescent="0.2">
      <c r="A975" s="7"/>
      <c r="E975" s="16"/>
    </row>
    <row r="976" spans="1:5" ht="12.75" x14ac:dyDescent="0.2">
      <c r="A976" s="7"/>
      <c r="E976" s="16"/>
    </row>
    <row r="977" spans="1:5" ht="12.75" x14ac:dyDescent="0.2">
      <c r="A977" s="7"/>
      <c r="E977" s="16"/>
    </row>
    <row r="978" spans="1:5" ht="12.75" x14ac:dyDescent="0.2">
      <c r="A978" s="7"/>
      <c r="E978" s="16"/>
    </row>
    <row r="979" spans="1:5" ht="12.75" x14ac:dyDescent="0.2">
      <c r="A979" s="7"/>
      <c r="E979" s="16"/>
    </row>
    <row r="980" spans="1:5" ht="12.75" x14ac:dyDescent="0.2">
      <c r="A980" s="7"/>
      <c r="E980" s="16"/>
    </row>
    <row r="981" spans="1:5" ht="12.75" x14ac:dyDescent="0.2">
      <c r="A981" s="7"/>
      <c r="E981" s="16"/>
    </row>
    <row r="982" spans="1:5" ht="12.75" x14ac:dyDescent="0.2">
      <c r="A982" s="7"/>
      <c r="E982" s="16"/>
    </row>
    <row r="983" spans="1:5" ht="12.75" x14ac:dyDescent="0.2">
      <c r="A983" s="7"/>
      <c r="E983" s="16"/>
    </row>
    <row r="984" spans="1:5" ht="12.75" x14ac:dyDescent="0.2">
      <c r="A984" s="7"/>
      <c r="E984" s="16"/>
    </row>
    <row r="985" spans="1:5" ht="12.75" x14ac:dyDescent="0.2">
      <c r="A985" s="7"/>
      <c r="E985" s="16"/>
    </row>
    <row r="986" spans="1:5" ht="12.75" x14ac:dyDescent="0.2">
      <c r="A986" s="7"/>
      <c r="E986" s="16"/>
    </row>
    <row r="987" spans="1:5" ht="12.75" x14ac:dyDescent="0.2">
      <c r="A987" s="7"/>
      <c r="E987" s="16"/>
    </row>
    <row r="988" spans="1:5" ht="12.75" x14ac:dyDescent="0.2">
      <c r="A988" s="7"/>
      <c r="E988" s="16"/>
    </row>
    <row r="989" spans="1:5" ht="12.75" x14ac:dyDescent="0.2">
      <c r="A989" s="7"/>
      <c r="E989" s="16"/>
    </row>
    <row r="990" spans="1:5" ht="12.75" x14ac:dyDescent="0.2">
      <c r="A990" s="7"/>
      <c r="E990" s="16"/>
    </row>
    <row r="991" spans="1:5" ht="12.75" x14ac:dyDescent="0.2">
      <c r="A991" s="7"/>
      <c r="E991" s="16"/>
    </row>
    <row r="992" spans="1:5" ht="12.75" x14ac:dyDescent="0.2">
      <c r="A992" s="7"/>
      <c r="E992" s="16"/>
    </row>
    <row r="993" spans="1:5" ht="12.75" x14ac:dyDescent="0.2">
      <c r="A993" s="7"/>
      <c r="E993" s="16"/>
    </row>
    <row r="994" spans="1:5" ht="12.75" x14ac:dyDescent="0.2">
      <c r="A994" s="7"/>
      <c r="E994" s="16"/>
    </row>
    <row r="995" spans="1:5" ht="12.75" x14ac:dyDescent="0.2">
      <c r="A995" s="7"/>
      <c r="E995" s="16"/>
    </row>
    <row r="996" spans="1:5" ht="12.75" x14ac:dyDescent="0.2">
      <c r="A996" s="7"/>
      <c r="E996" s="16"/>
    </row>
    <row r="997" spans="1:5" ht="12.75" x14ac:dyDescent="0.2">
      <c r="A997" s="7"/>
      <c r="E997" s="16"/>
    </row>
    <row r="998" spans="1:5" ht="12.75" x14ac:dyDescent="0.2">
      <c r="A998" s="7"/>
      <c r="E998" s="16"/>
    </row>
    <row r="999" spans="1:5" ht="12.75" x14ac:dyDescent="0.2">
      <c r="A999" s="7"/>
      <c r="E999" s="16"/>
    </row>
    <row r="1000" spans="1:5" ht="12.75" x14ac:dyDescent="0.2">
      <c r="A1000" s="7"/>
      <c r="E1000" s="16"/>
    </row>
    <row r="1001" spans="1:5" ht="12.75" x14ac:dyDescent="0.2">
      <c r="A1001" s="7"/>
      <c r="E1001" s="16"/>
    </row>
    <row r="1002" spans="1:5" ht="12.75" x14ac:dyDescent="0.2">
      <c r="A1002" s="7"/>
      <c r="E1002" s="16"/>
    </row>
    <row r="1003" spans="1:5" ht="12.75" x14ac:dyDescent="0.2">
      <c r="A1003" s="7"/>
      <c r="E1003" s="16"/>
    </row>
    <row r="1004" spans="1:5" ht="12.75" x14ac:dyDescent="0.2">
      <c r="A1004" s="7"/>
      <c r="E1004" s="16"/>
    </row>
    <row r="1005" spans="1:5" ht="12.75" x14ac:dyDescent="0.2">
      <c r="A1005" s="7"/>
      <c r="E1005" s="16"/>
    </row>
    <row r="1006" spans="1:5" ht="12.75" x14ac:dyDescent="0.2">
      <c r="A1006" s="7"/>
      <c r="E1006" s="16"/>
    </row>
    <row r="1007" spans="1:5" ht="12.75" x14ac:dyDescent="0.2">
      <c r="A1007" s="7"/>
      <c r="E1007" s="16"/>
    </row>
    <row r="1008" spans="1:5" ht="12.75" x14ac:dyDescent="0.2">
      <c r="A1008" s="7"/>
      <c r="E1008" s="16"/>
    </row>
    <row r="1009" spans="1:5" ht="12.75" x14ac:dyDescent="0.2">
      <c r="A1009" s="7"/>
      <c r="E1009" s="16"/>
    </row>
    <row r="1010" spans="1:5" ht="12.75" x14ac:dyDescent="0.2">
      <c r="A1010" s="7"/>
      <c r="E1010" s="16"/>
    </row>
    <row r="1011" spans="1:5" ht="12.75" x14ac:dyDescent="0.2">
      <c r="A1011" s="7"/>
      <c r="E1011" s="16"/>
    </row>
    <row r="1012" spans="1:5" ht="12.75" x14ac:dyDescent="0.2">
      <c r="A1012" s="7"/>
      <c r="E1012" s="16"/>
    </row>
    <row r="1013" spans="1:5" ht="12.75" x14ac:dyDescent="0.2">
      <c r="A1013" s="7"/>
      <c r="E1013" s="16"/>
    </row>
    <row r="1014" spans="1:5" ht="12.75" x14ac:dyDescent="0.2">
      <c r="A1014" s="7"/>
      <c r="E1014" s="16"/>
    </row>
    <row r="1015" spans="1:5" ht="12.75" x14ac:dyDescent="0.2">
      <c r="A1015" s="7"/>
      <c r="E1015" s="16"/>
    </row>
    <row r="1016" spans="1:5" ht="12.75" x14ac:dyDescent="0.2">
      <c r="A1016" s="7"/>
      <c r="E1016" s="16"/>
    </row>
    <row r="1017" spans="1:5" ht="12.75" x14ac:dyDescent="0.2">
      <c r="A1017" s="7"/>
      <c r="E1017" s="16"/>
    </row>
    <row r="1018" spans="1:5" ht="12.75" x14ac:dyDescent="0.2">
      <c r="A1018" s="7"/>
      <c r="E1018" s="16"/>
    </row>
    <row r="1019" spans="1:5" ht="12.75" x14ac:dyDescent="0.2">
      <c r="A1019" s="7"/>
      <c r="E1019" s="16"/>
    </row>
    <row r="1020" spans="1:5" ht="12.75" x14ac:dyDescent="0.2">
      <c r="A1020" s="7"/>
      <c r="E1020" s="16"/>
    </row>
    <row r="1021" spans="1:5" ht="12.75" x14ac:dyDescent="0.2">
      <c r="A1021" s="7"/>
      <c r="E1021" s="16"/>
    </row>
    <row r="1022" spans="1:5" ht="12.75" x14ac:dyDescent="0.2">
      <c r="A1022" s="7"/>
      <c r="E1022" s="16"/>
    </row>
  </sheetData>
  <mergeCells count="30">
    <mergeCell ref="B14:C14"/>
    <mergeCell ref="B11:C11"/>
    <mergeCell ref="A1:B1"/>
    <mergeCell ref="A2:C2"/>
    <mergeCell ref="B3:C3"/>
    <mergeCell ref="B8:C8"/>
    <mergeCell ref="B4:C4"/>
    <mergeCell ref="B5:C5"/>
    <mergeCell ref="B6:C6"/>
    <mergeCell ref="B7:C7"/>
    <mergeCell ref="B12:C12"/>
    <mergeCell ref="B10:C10"/>
    <mergeCell ref="E40:E41"/>
    <mergeCell ref="B32:C32"/>
    <mergeCell ref="B31:C31"/>
    <mergeCell ref="E32:E33"/>
    <mergeCell ref="B33:C33"/>
    <mergeCell ref="B37:C37"/>
    <mergeCell ref="B36:C36"/>
    <mergeCell ref="A15:C15"/>
    <mergeCell ref="A16:C16"/>
    <mergeCell ref="B38:C38"/>
    <mergeCell ref="A43:C43"/>
    <mergeCell ref="A44:C44"/>
    <mergeCell ref="A35:C35"/>
    <mergeCell ref="A42:C42"/>
    <mergeCell ref="A29:C29"/>
    <mergeCell ref="B30:C30"/>
    <mergeCell ref="B41:C41"/>
    <mergeCell ref="B40:C40"/>
  </mergeCells>
  <phoneticPr fontId="78" type="noConversion"/>
  <dataValidations count="6">
    <dataValidation type="list" showInputMessage="1" showErrorMessage="1" prompt="Click and enter a value from the list of items" sqref="C13 C17:C27">
      <formula1>"Gigabytes,Terabytes,Petabytes"</formula1>
    </dataValidation>
    <dataValidation type="list" showInputMessage="1" showErrorMessage="1" prompt="Click and enter a value from the list of items" sqref="B14">
      <formula1>"No replicas,One replica,Two replicas,Three replicas,More than three replicas"</formula1>
    </dataValidation>
    <dataValidation type="list" showInputMessage="1" showErrorMessage="1" prompt="Click and enter a value from the list of items" sqref="B12">
      <formula1>"Less than 10 people,Less than 50 people,Less than 100 people,Less than 500 people,Less than 1000 people,Less than 10000 people,More than 10000 people"</formula1>
    </dataValidation>
    <dataValidation type="list" showInputMessage="1" showErrorMessage="1" prompt="Click and enter a value from the list of items" sqref="B30:B31">
      <formula1>"Yes,No"</formula1>
    </dataValidation>
    <dataValidation type="list" showInputMessage="1" showErrorMessage="1" prompt="Click and enter a value from the list of items" sqref="B32:B33">
      <formula1>"Everyone,Trusted users"</formula1>
    </dataValidation>
    <dataValidation type="list" showInputMessage="1" showErrorMessage="1" prompt="Click and enter a value from the list of items" sqref="B36:C36">
      <formula1>"Euro €,US Dollar $,British Pound Sterling £,Japanese Yen ¥,Swiss Franc,Canadian Dollar,Swedish Crown,Hongkong Dollar,Corona Norway,Other"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showInputMessage="1" showErrorMessage="1" prompt="Click and enter a value from range 'Controlled vocabularies'!A2:A11">
          <x14:formula1>
            <xm:f>'Controlled vocabularies'!$A$2:$A$11</xm:f>
          </x14:formula1>
          <xm:sqref>B5</xm:sqref>
        </x14:dataValidation>
        <x14:dataValidation type="list" showInputMessage="1" showErrorMessage="1" prompt="Click and enter a value from range 'Country list'!A2:A244">
          <x14:formula1>
            <xm:f>'Country list'!$A$2:$A$244</xm:f>
          </x14:formula1>
          <xm:sqref>B8</xm:sqref>
        </x14:dataValidation>
        <x14:dataValidation type="list" showInputMessage="1" showErrorMessage="1" prompt="Click the dropdown and select a value.">
          <x14:formula1>
            <xm:f>'Controlled vocabularies'!$B$2:$B$6</xm:f>
          </x14:formula1>
          <xm:sqref>B11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5"/>
  <sheetViews>
    <sheetView showGridLines="0" workbookViewId="0">
      <selection activeCell="I21" sqref="I21"/>
    </sheetView>
  </sheetViews>
  <sheetFormatPr defaultColWidth="14.42578125" defaultRowHeight="15.75" customHeight="1" x14ac:dyDescent="0.2"/>
  <cols>
    <col min="1" max="1" width="16.85546875" style="54" customWidth="1"/>
    <col min="2" max="2" width="37.85546875" style="54" customWidth="1"/>
    <col min="3" max="3" width="14.42578125" style="54"/>
    <col min="4" max="4" width="7.42578125" style="54" customWidth="1"/>
    <col min="5" max="5" width="11.28515625" style="54" customWidth="1"/>
    <col min="6" max="6" width="12.42578125" style="54" customWidth="1"/>
    <col min="7" max="7" width="9.42578125" style="54" customWidth="1"/>
    <col min="8" max="8" width="10" style="54" customWidth="1"/>
    <col min="9" max="9" width="11.5703125" style="54" customWidth="1"/>
    <col min="10" max="10" width="10.7109375" style="54" customWidth="1"/>
    <col min="11" max="11" width="11.7109375" style="54" customWidth="1"/>
    <col min="12" max="12" width="11" style="54" customWidth="1"/>
    <col min="13" max="13" width="11.140625" style="54" customWidth="1"/>
    <col min="14" max="14" width="9" style="54" customWidth="1"/>
    <col min="15" max="15" width="11.85546875" style="54" customWidth="1"/>
    <col min="16" max="16" width="13.85546875" style="54" bestFit="1" customWidth="1"/>
    <col min="17" max="18" width="12.7109375" style="54" bestFit="1" customWidth="1"/>
    <col min="19" max="19" width="10.140625" style="63" customWidth="1"/>
    <col min="20" max="20" width="32.7109375" style="54" customWidth="1"/>
    <col min="21" max="16384" width="14.42578125" style="54"/>
  </cols>
  <sheetData>
    <row r="1" spans="1:27" ht="18" x14ac:dyDescent="0.25">
      <c r="A1" s="190" t="s">
        <v>660</v>
      </c>
      <c r="B1" s="191"/>
      <c r="C1" s="191"/>
      <c r="D1" s="191"/>
      <c r="E1" s="191"/>
      <c r="F1" s="53"/>
      <c r="I1" s="55"/>
      <c r="M1" s="56"/>
      <c r="N1" s="57"/>
      <c r="O1" s="57"/>
      <c r="P1" s="57"/>
      <c r="Q1" s="57"/>
      <c r="R1" s="57"/>
      <c r="S1" s="58"/>
      <c r="T1" s="57"/>
      <c r="U1" s="57"/>
      <c r="V1" s="57"/>
      <c r="W1" s="57"/>
      <c r="X1" s="57"/>
      <c r="Y1" s="57"/>
      <c r="Z1" s="57"/>
      <c r="AA1" s="57"/>
    </row>
    <row r="2" spans="1:27" ht="57.75" customHeight="1" x14ac:dyDescent="0.2">
      <c r="A2" s="194" t="s">
        <v>691</v>
      </c>
      <c r="B2" s="195"/>
      <c r="C2" s="195"/>
      <c r="D2" s="195"/>
      <c r="E2" s="195"/>
      <c r="F2" s="195"/>
      <c r="G2" s="195"/>
      <c r="H2" s="195"/>
      <c r="I2" s="195"/>
      <c r="J2" s="62" t="s">
        <v>103</v>
      </c>
      <c r="K2" s="45" t="s">
        <v>653</v>
      </c>
      <c r="L2" s="200" t="s">
        <v>104</v>
      </c>
      <c r="M2" s="201"/>
      <c r="O2" s="187" t="s">
        <v>119</v>
      </c>
      <c r="P2" s="187"/>
      <c r="Q2" s="187"/>
      <c r="R2" s="187"/>
    </row>
    <row r="3" spans="1:27" ht="66" customHeight="1" x14ac:dyDescent="0.2">
      <c r="A3" s="195"/>
      <c r="B3" s="195"/>
      <c r="C3" s="195"/>
      <c r="D3" s="195"/>
      <c r="E3" s="195"/>
      <c r="F3" s="195"/>
      <c r="G3" s="195"/>
      <c r="H3" s="195"/>
      <c r="I3" s="195"/>
      <c r="J3" s="62" t="s">
        <v>105</v>
      </c>
      <c r="K3" s="45" t="s">
        <v>653</v>
      </c>
      <c r="L3" s="200" t="s">
        <v>106</v>
      </c>
      <c r="M3" s="201"/>
      <c r="O3" s="188" t="s">
        <v>682</v>
      </c>
      <c r="P3" s="188"/>
      <c r="Q3" s="188"/>
      <c r="R3" s="188"/>
    </row>
    <row r="4" spans="1:27" ht="12" customHeight="1" x14ac:dyDescent="0.2">
      <c r="A4" s="202" t="s">
        <v>651</v>
      </c>
      <c r="B4" s="202"/>
      <c r="C4" s="202"/>
      <c r="D4" s="202"/>
      <c r="E4" s="202"/>
      <c r="F4" s="202"/>
      <c r="G4" s="202"/>
      <c r="H4" s="202"/>
      <c r="I4" s="202"/>
      <c r="P4" s="64"/>
    </row>
    <row r="5" spans="1:27" ht="25.5" customHeight="1" x14ac:dyDescent="0.2">
      <c r="A5" s="203" t="s">
        <v>643</v>
      </c>
      <c r="B5" s="193"/>
      <c r="C5" s="193"/>
      <c r="E5" s="196" t="s">
        <v>654</v>
      </c>
      <c r="F5" s="197"/>
      <c r="G5" s="198"/>
      <c r="H5" s="199" t="s">
        <v>67</v>
      </c>
      <c r="I5" s="193"/>
      <c r="J5" s="193"/>
      <c r="K5" s="193"/>
      <c r="L5" s="193"/>
      <c r="M5" s="65" t="s">
        <v>55</v>
      </c>
      <c r="O5" s="199" t="s">
        <v>102</v>
      </c>
      <c r="P5" s="199"/>
      <c r="Q5" s="199"/>
      <c r="R5" s="199"/>
      <c r="S5" s="66"/>
      <c r="T5" s="67" t="s">
        <v>107</v>
      </c>
      <c r="Z5" s="68"/>
      <c r="AA5" s="68"/>
    </row>
    <row r="6" spans="1:27" s="71" customFormat="1" ht="24" x14ac:dyDescent="0.2">
      <c r="A6" s="69" t="s">
        <v>3</v>
      </c>
      <c r="B6" s="69" t="s">
        <v>652</v>
      </c>
      <c r="C6" s="70" t="s">
        <v>47</v>
      </c>
      <c r="E6" s="72" t="s">
        <v>644</v>
      </c>
      <c r="F6" s="72" t="s">
        <v>645</v>
      </c>
      <c r="G6" s="72" t="s">
        <v>646</v>
      </c>
      <c r="H6" s="72" t="s">
        <v>62</v>
      </c>
      <c r="I6" s="72" t="s">
        <v>63</v>
      </c>
      <c r="J6" s="72" t="s">
        <v>647</v>
      </c>
      <c r="K6" s="72" t="s">
        <v>692</v>
      </c>
      <c r="L6" s="72" t="s">
        <v>648</v>
      </c>
      <c r="M6" s="72" t="s">
        <v>649</v>
      </c>
      <c r="N6" s="73" t="s">
        <v>56</v>
      </c>
      <c r="O6" s="72" t="s">
        <v>98</v>
      </c>
      <c r="P6" s="72" t="s">
        <v>99</v>
      </c>
      <c r="Q6" s="72" t="s">
        <v>650</v>
      </c>
      <c r="R6" s="72" t="s">
        <v>101</v>
      </c>
      <c r="S6" s="74" t="s">
        <v>56</v>
      </c>
      <c r="T6" s="75" t="s">
        <v>108</v>
      </c>
      <c r="Z6" s="76"/>
      <c r="AA6" s="76"/>
    </row>
    <row r="7" spans="1:27" ht="12.75" x14ac:dyDescent="0.2">
      <c r="A7" s="150" t="s">
        <v>98</v>
      </c>
      <c r="B7" s="46"/>
      <c r="C7" s="152">
        <v>106000</v>
      </c>
      <c r="E7" s="47"/>
      <c r="F7" s="47"/>
      <c r="G7" s="47"/>
      <c r="H7" s="48"/>
      <c r="I7" s="48"/>
      <c r="J7" s="48"/>
      <c r="K7" s="48"/>
      <c r="L7" s="48"/>
      <c r="M7" s="47"/>
      <c r="N7" s="77">
        <f>SUM(E7:M7)</f>
        <v>0</v>
      </c>
      <c r="O7" s="48">
        <v>1</v>
      </c>
      <c r="P7" s="48"/>
      <c r="Q7" s="48"/>
      <c r="R7" s="48"/>
      <c r="S7" s="78">
        <f>SUM(O7:R7)</f>
        <v>1</v>
      </c>
      <c r="T7" s="49"/>
    </row>
    <row r="8" spans="1:27" ht="12.75" x14ac:dyDescent="0.2">
      <c r="A8" s="150" t="s">
        <v>701</v>
      </c>
      <c r="B8" s="46"/>
      <c r="C8" s="152">
        <v>9390000</v>
      </c>
      <c r="E8" s="47"/>
      <c r="F8" s="47"/>
      <c r="G8" s="47"/>
      <c r="H8" s="48"/>
      <c r="I8" s="48"/>
      <c r="J8" s="48"/>
      <c r="K8" s="48"/>
      <c r="L8" s="48"/>
      <c r="M8" s="47"/>
      <c r="N8" s="77">
        <f t="shared" ref="N8:N40" si="0">SUM(E8:M8)</f>
        <v>0</v>
      </c>
      <c r="O8" s="48"/>
      <c r="P8" s="48">
        <v>1</v>
      </c>
      <c r="Q8" s="48"/>
      <c r="R8" s="48"/>
      <c r="S8" s="78">
        <f t="shared" ref="S8:S40" si="1">SUM(O8:R8)</f>
        <v>1</v>
      </c>
      <c r="T8" s="49"/>
    </row>
    <row r="9" spans="1:27" ht="12.75" x14ac:dyDescent="0.2">
      <c r="A9" s="151" t="s">
        <v>702</v>
      </c>
      <c r="B9" s="50"/>
      <c r="C9" s="153">
        <v>3523000</v>
      </c>
      <c r="E9" s="47"/>
      <c r="F9" s="47"/>
      <c r="G9" s="47"/>
      <c r="H9" s="52"/>
      <c r="I9" s="52"/>
      <c r="J9" s="52"/>
      <c r="K9" s="52"/>
      <c r="L9" s="52"/>
      <c r="M9" s="47"/>
      <c r="N9" s="77">
        <f t="shared" si="0"/>
        <v>0</v>
      </c>
      <c r="O9" s="52"/>
      <c r="P9" s="52">
        <v>0.33</v>
      </c>
      <c r="Q9" s="52">
        <v>0.33</v>
      </c>
      <c r="R9" s="52">
        <v>0.33</v>
      </c>
      <c r="S9" s="78">
        <f t="shared" si="1"/>
        <v>0.99</v>
      </c>
      <c r="T9" s="49"/>
    </row>
    <row r="10" spans="1:27" ht="12.75" x14ac:dyDescent="0.2">
      <c r="A10" s="150" t="s">
        <v>703</v>
      </c>
      <c r="B10" s="46"/>
      <c r="C10" s="152">
        <v>79000</v>
      </c>
      <c r="E10" s="47"/>
      <c r="F10" s="47"/>
      <c r="G10" s="47"/>
      <c r="H10" s="52"/>
      <c r="I10" s="52"/>
      <c r="J10" s="52"/>
      <c r="K10" s="52"/>
      <c r="L10" s="52"/>
      <c r="M10" s="47"/>
      <c r="N10" s="77">
        <f t="shared" si="0"/>
        <v>0</v>
      </c>
      <c r="O10" s="48">
        <v>0.25</v>
      </c>
      <c r="P10" s="48">
        <v>0.25</v>
      </c>
      <c r="Q10" s="48">
        <v>0.25</v>
      </c>
      <c r="R10" s="48">
        <v>0.25</v>
      </c>
      <c r="S10" s="78">
        <f t="shared" si="1"/>
        <v>1</v>
      </c>
      <c r="T10" s="49"/>
    </row>
    <row r="11" spans="1:27" ht="12.75" x14ac:dyDescent="0.2">
      <c r="A11" s="151" t="s">
        <v>101</v>
      </c>
      <c r="B11" s="50"/>
      <c r="C11" s="153">
        <v>239000</v>
      </c>
      <c r="E11" s="47"/>
      <c r="F11" s="47"/>
      <c r="G11" s="47"/>
      <c r="H11" s="52"/>
      <c r="I11" s="52"/>
      <c r="J11" s="52"/>
      <c r="K11" s="52"/>
      <c r="L11" s="52"/>
      <c r="M11" s="47"/>
      <c r="N11" s="77">
        <f t="shared" si="0"/>
        <v>0</v>
      </c>
      <c r="O11" s="52"/>
      <c r="P11" s="52"/>
      <c r="Q11" s="52"/>
      <c r="R11" s="52">
        <v>1</v>
      </c>
      <c r="S11" s="78">
        <f t="shared" si="1"/>
        <v>1</v>
      </c>
      <c r="T11" s="49"/>
    </row>
    <row r="12" spans="1:27" ht="12.75" x14ac:dyDescent="0.2">
      <c r="A12" s="151" t="s">
        <v>704</v>
      </c>
      <c r="B12" s="50"/>
      <c r="C12" s="153">
        <v>1483000</v>
      </c>
      <c r="E12" s="47"/>
      <c r="F12" s="47"/>
      <c r="G12" s="47"/>
      <c r="H12" s="52"/>
      <c r="I12" s="52"/>
      <c r="J12" s="52"/>
      <c r="K12" s="52"/>
      <c r="L12" s="52"/>
      <c r="M12" s="47"/>
      <c r="N12" s="77">
        <f t="shared" si="0"/>
        <v>0</v>
      </c>
      <c r="O12" s="52"/>
      <c r="P12" s="52"/>
      <c r="Q12" s="52"/>
      <c r="R12" s="52">
        <v>1</v>
      </c>
      <c r="S12" s="78">
        <f t="shared" si="1"/>
        <v>1</v>
      </c>
      <c r="T12" s="49"/>
    </row>
    <row r="13" spans="1:27" ht="12" x14ac:dyDescent="0.2">
      <c r="A13" s="50" t="s">
        <v>53</v>
      </c>
      <c r="B13" s="50"/>
      <c r="C13" s="51">
        <v>100000</v>
      </c>
      <c r="E13" s="47"/>
      <c r="F13" s="47">
        <v>1</v>
      </c>
      <c r="G13" s="47"/>
      <c r="H13" s="52"/>
      <c r="I13" s="52"/>
      <c r="J13" s="52"/>
      <c r="K13" s="52"/>
      <c r="L13" s="52"/>
      <c r="M13" s="47"/>
      <c r="N13" s="77">
        <f t="shared" si="0"/>
        <v>1</v>
      </c>
      <c r="O13" s="52"/>
      <c r="P13" s="52"/>
      <c r="Q13" s="52"/>
      <c r="R13" s="52"/>
      <c r="S13" s="78">
        <f t="shared" si="1"/>
        <v>0</v>
      </c>
      <c r="T13" s="49"/>
    </row>
    <row r="14" spans="1:27" ht="12" x14ac:dyDescent="0.2">
      <c r="A14" s="50" t="s">
        <v>52</v>
      </c>
      <c r="B14" s="50"/>
      <c r="C14" s="51">
        <v>10000</v>
      </c>
      <c r="E14" s="47">
        <v>1</v>
      </c>
      <c r="F14" s="47"/>
      <c r="G14" s="47"/>
      <c r="H14" s="52"/>
      <c r="I14" s="52">
        <v>0.7</v>
      </c>
      <c r="J14" s="52">
        <v>0.3</v>
      </c>
      <c r="K14" s="52"/>
      <c r="L14" s="52"/>
      <c r="M14" s="47"/>
      <c r="N14" s="77">
        <f t="shared" si="0"/>
        <v>2</v>
      </c>
      <c r="O14" s="52"/>
      <c r="P14" s="52"/>
      <c r="Q14" s="52"/>
      <c r="R14" s="52"/>
      <c r="S14" s="78">
        <f t="shared" si="1"/>
        <v>0</v>
      </c>
      <c r="T14" s="49"/>
    </row>
    <row r="15" spans="1:27" ht="12" x14ac:dyDescent="0.2">
      <c r="A15" s="50" t="s">
        <v>705</v>
      </c>
      <c r="B15" s="50"/>
      <c r="C15" s="51">
        <v>50000</v>
      </c>
      <c r="E15" s="47"/>
      <c r="F15" s="47"/>
      <c r="G15" s="47"/>
      <c r="H15" s="52"/>
      <c r="I15" s="52"/>
      <c r="J15" s="52"/>
      <c r="K15" s="52">
        <v>1</v>
      </c>
      <c r="L15" s="52"/>
      <c r="M15" s="47"/>
      <c r="N15" s="77">
        <f t="shared" si="0"/>
        <v>1</v>
      </c>
      <c r="O15" s="52"/>
      <c r="P15" s="52"/>
      <c r="Q15" s="52"/>
      <c r="R15" s="52"/>
      <c r="S15" s="78">
        <f t="shared" si="1"/>
        <v>0</v>
      </c>
      <c r="T15" s="49"/>
    </row>
    <row r="16" spans="1:27" ht="12" x14ac:dyDescent="0.2">
      <c r="A16" s="50" t="s">
        <v>706</v>
      </c>
      <c r="B16" s="50"/>
      <c r="C16" s="51"/>
      <c r="E16" s="47"/>
      <c r="F16" s="47"/>
      <c r="G16" s="47"/>
      <c r="H16" s="52">
        <v>0.8</v>
      </c>
      <c r="I16" s="52"/>
      <c r="J16" s="52"/>
      <c r="K16" s="52">
        <v>0.2</v>
      </c>
      <c r="L16" s="52"/>
      <c r="M16" s="47"/>
      <c r="N16" s="77">
        <f t="shared" si="0"/>
        <v>1</v>
      </c>
      <c r="O16" s="52"/>
      <c r="P16" s="52"/>
      <c r="Q16" s="52"/>
      <c r="R16" s="52"/>
      <c r="S16" s="78">
        <f t="shared" si="1"/>
        <v>0</v>
      </c>
      <c r="T16" s="49"/>
    </row>
    <row r="17" spans="1:20" ht="12" x14ac:dyDescent="0.2">
      <c r="A17" s="50" t="s">
        <v>707</v>
      </c>
      <c r="B17" s="50"/>
      <c r="C17" s="51"/>
      <c r="E17" s="47"/>
      <c r="F17" s="47"/>
      <c r="G17" s="47"/>
      <c r="H17" s="52"/>
      <c r="I17" s="52"/>
      <c r="J17" s="52"/>
      <c r="K17" s="52"/>
      <c r="L17" s="52"/>
      <c r="M17" s="47"/>
      <c r="N17" s="77">
        <f t="shared" si="0"/>
        <v>0</v>
      </c>
      <c r="O17" s="52"/>
      <c r="P17" s="52"/>
      <c r="Q17" s="52"/>
      <c r="R17" s="52"/>
      <c r="S17" s="78">
        <f t="shared" si="1"/>
        <v>0</v>
      </c>
      <c r="T17" s="49"/>
    </row>
    <row r="18" spans="1:20" ht="12" x14ac:dyDescent="0.2">
      <c r="A18" s="50"/>
      <c r="B18" s="50"/>
      <c r="C18" s="51"/>
      <c r="E18" s="47"/>
      <c r="F18" s="47"/>
      <c r="G18" s="47"/>
      <c r="H18" s="52"/>
      <c r="I18" s="52"/>
      <c r="J18" s="52"/>
      <c r="K18" s="52"/>
      <c r="L18" s="52"/>
      <c r="M18" s="47"/>
      <c r="N18" s="77">
        <f t="shared" si="0"/>
        <v>0</v>
      </c>
      <c r="O18" s="52"/>
      <c r="P18" s="52"/>
      <c r="Q18" s="52"/>
      <c r="R18" s="52"/>
      <c r="S18" s="78">
        <f t="shared" si="1"/>
        <v>0</v>
      </c>
      <c r="T18" s="49"/>
    </row>
    <row r="19" spans="1:20" ht="12" x14ac:dyDescent="0.2">
      <c r="A19" s="50"/>
      <c r="B19" s="50"/>
      <c r="C19" s="51"/>
      <c r="E19" s="47"/>
      <c r="F19" s="47"/>
      <c r="G19" s="47"/>
      <c r="H19" s="52"/>
      <c r="I19" s="52"/>
      <c r="J19" s="52"/>
      <c r="K19" s="52"/>
      <c r="L19" s="52"/>
      <c r="M19" s="47"/>
      <c r="N19" s="77">
        <f t="shared" si="0"/>
        <v>0</v>
      </c>
      <c r="O19" s="52"/>
      <c r="P19" s="52"/>
      <c r="Q19" s="52"/>
      <c r="R19" s="52"/>
      <c r="S19" s="78">
        <f t="shared" si="1"/>
        <v>0</v>
      </c>
      <c r="T19" s="49"/>
    </row>
    <row r="20" spans="1:20" ht="12" x14ac:dyDescent="0.2">
      <c r="A20" s="50"/>
      <c r="B20" s="50"/>
      <c r="C20" s="51"/>
      <c r="E20" s="47"/>
      <c r="F20" s="47"/>
      <c r="G20" s="47"/>
      <c r="H20" s="52"/>
      <c r="I20" s="52"/>
      <c r="J20" s="52"/>
      <c r="K20" s="52"/>
      <c r="L20" s="52"/>
      <c r="M20" s="47"/>
      <c r="N20" s="77">
        <f t="shared" si="0"/>
        <v>0</v>
      </c>
      <c r="O20" s="52"/>
      <c r="P20" s="52"/>
      <c r="Q20" s="52"/>
      <c r="R20" s="52"/>
      <c r="S20" s="78">
        <f t="shared" si="1"/>
        <v>0</v>
      </c>
      <c r="T20" s="49"/>
    </row>
    <row r="21" spans="1:20" ht="12" x14ac:dyDescent="0.2">
      <c r="A21" s="50"/>
      <c r="B21" s="50"/>
      <c r="C21" s="51"/>
      <c r="E21" s="47"/>
      <c r="F21" s="47"/>
      <c r="G21" s="47"/>
      <c r="H21" s="52"/>
      <c r="I21" s="52"/>
      <c r="J21" s="52"/>
      <c r="K21" s="52"/>
      <c r="L21" s="52"/>
      <c r="M21" s="47"/>
      <c r="N21" s="77">
        <f t="shared" si="0"/>
        <v>0</v>
      </c>
      <c r="O21" s="52"/>
      <c r="P21" s="52"/>
      <c r="Q21" s="52"/>
      <c r="R21" s="52"/>
      <c r="S21" s="78">
        <f t="shared" si="1"/>
        <v>0</v>
      </c>
      <c r="T21" s="49"/>
    </row>
    <row r="22" spans="1:20" ht="12" x14ac:dyDescent="0.2">
      <c r="A22" s="50"/>
      <c r="B22" s="50"/>
      <c r="C22" s="51"/>
      <c r="E22" s="47"/>
      <c r="F22" s="47"/>
      <c r="G22" s="47"/>
      <c r="H22" s="52"/>
      <c r="I22" s="52"/>
      <c r="J22" s="52"/>
      <c r="K22" s="52"/>
      <c r="L22" s="52"/>
      <c r="M22" s="47"/>
      <c r="N22" s="77">
        <f t="shared" si="0"/>
        <v>0</v>
      </c>
      <c r="O22" s="52"/>
      <c r="P22" s="52"/>
      <c r="Q22" s="52"/>
      <c r="R22" s="52"/>
      <c r="S22" s="78">
        <f t="shared" si="1"/>
        <v>0</v>
      </c>
      <c r="T22" s="49"/>
    </row>
    <row r="23" spans="1:20" ht="12" x14ac:dyDescent="0.2">
      <c r="A23" s="50"/>
      <c r="B23" s="50"/>
      <c r="C23" s="51"/>
      <c r="E23" s="47"/>
      <c r="F23" s="47"/>
      <c r="G23" s="47"/>
      <c r="H23" s="52"/>
      <c r="I23" s="52"/>
      <c r="J23" s="52"/>
      <c r="K23" s="52"/>
      <c r="L23" s="52"/>
      <c r="M23" s="47"/>
      <c r="N23" s="77">
        <f t="shared" si="0"/>
        <v>0</v>
      </c>
      <c r="O23" s="52"/>
      <c r="P23" s="52"/>
      <c r="Q23" s="52"/>
      <c r="R23" s="52"/>
      <c r="S23" s="78">
        <f t="shared" si="1"/>
        <v>0</v>
      </c>
      <c r="T23" s="49"/>
    </row>
    <row r="24" spans="1:20" ht="12" x14ac:dyDescent="0.2">
      <c r="A24" s="50"/>
      <c r="B24" s="50"/>
      <c r="C24" s="51"/>
      <c r="E24" s="47"/>
      <c r="F24" s="47"/>
      <c r="G24" s="47"/>
      <c r="H24" s="52"/>
      <c r="I24" s="52"/>
      <c r="J24" s="52"/>
      <c r="K24" s="52"/>
      <c r="L24" s="52"/>
      <c r="M24" s="47"/>
      <c r="N24" s="77">
        <f t="shared" si="0"/>
        <v>0</v>
      </c>
      <c r="O24" s="52"/>
      <c r="P24" s="52"/>
      <c r="Q24" s="52"/>
      <c r="R24" s="52"/>
      <c r="S24" s="78">
        <f t="shared" si="1"/>
        <v>0</v>
      </c>
      <c r="T24" s="49"/>
    </row>
    <row r="25" spans="1:20" ht="12" x14ac:dyDescent="0.2">
      <c r="A25" s="50"/>
      <c r="B25" s="50"/>
      <c r="C25" s="51"/>
      <c r="E25" s="47"/>
      <c r="F25" s="47"/>
      <c r="G25" s="47"/>
      <c r="H25" s="52"/>
      <c r="I25" s="52"/>
      <c r="J25" s="52"/>
      <c r="K25" s="52"/>
      <c r="L25" s="52"/>
      <c r="M25" s="47"/>
      <c r="N25" s="77">
        <f t="shared" si="0"/>
        <v>0</v>
      </c>
      <c r="O25" s="52"/>
      <c r="P25" s="52"/>
      <c r="Q25" s="52"/>
      <c r="R25" s="52"/>
      <c r="S25" s="78">
        <f t="shared" si="1"/>
        <v>0</v>
      </c>
      <c r="T25" s="49"/>
    </row>
    <row r="26" spans="1:20" ht="12" x14ac:dyDescent="0.2">
      <c r="A26" s="50"/>
      <c r="B26" s="50"/>
      <c r="C26" s="51"/>
      <c r="E26" s="47"/>
      <c r="F26" s="47"/>
      <c r="G26" s="47"/>
      <c r="H26" s="52"/>
      <c r="I26" s="52"/>
      <c r="J26" s="52"/>
      <c r="K26" s="52"/>
      <c r="L26" s="52"/>
      <c r="M26" s="47"/>
      <c r="N26" s="77">
        <f t="shared" si="0"/>
        <v>0</v>
      </c>
      <c r="O26" s="52"/>
      <c r="P26" s="52"/>
      <c r="Q26" s="52"/>
      <c r="R26" s="52"/>
      <c r="S26" s="78">
        <f t="shared" si="1"/>
        <v>0</v>
      </c>
      <c r="T26" s="49"/>
    </row>
    <row r="27" spans="1:20" ht="12" x14ac:dyDescent="0.2">
      <c r="A27" s="50"/>
      <c r="B27" s="50"/>
      <c r="C27" s="51"/>
      <c r="E27" s="47"/>
      <c r="F27" s="47"/>
      <c r="G27" s="47"/>
      <c r="H27" s="52"/>
      <c r="I27" s="52"/>
      <c r="J27" s="52"/>
      <c r="K27" s="52"/>
      <c r="L27" s="52"/>
      <c r="M27" s="47"/>
      <c r="N27" s="77">
        <f t="shared" si="0"/>
        <v>0</v>
      </c>
      <c r="O27" s="52"/>
      <c r="P27" s="52"/>
      <c r="Q27" s="52"/>
      <c r="R27" s="52"/>
      <c r="S27" s="78">
        <f t="shared" si="1"/>
        <v>0</v>
      </c>
      <c r="T27" s="49"/>
    </row>
    <row r="28" spans="1:20" ht="12" x14ac:dyDescent="0.2">
      <c r="A28" s="50"/>
      <c r="B28" s="50"/>
      <c r="C28" s="51"/>
      <c r="E28" s="47"/>
      <c r="F28" s="47"/>
      <c r="G28" s="47"/>
      <c r="H28" s="52"/>
      <c r="I28" s="52"/>
      <c r="J28" s="52"/>
      <c r="K28" s="52"/>
      <c r="L28" s="52"/>
      <c r="M28" s="47"/>
      <c r="N28" s="77">
        <f t="shared" si="0"/>
        <v>0</v>
      </c>
      <c r="O28" s="52"/>
      <c r="P28" s="52"/>
      <c r="Q28" s="52"/>
      <c r="R28" s="52"/>
      <c r="S28" s="78">
        <f t="shared" si="1"/>
        <v>0</v>
      </c>
      <c r="T28" s="49"/>
    </row>
    <row r="29" spans="1:20" ht="12" x14ac:dyDescent="0.2">
      <c r="A29" s="50"/>
      <c r="B29" s="50"/>
      <c r="C29" s="51"/>
      <c r="E29" s="47"/>
      <c r="F29" s="47"/>
      <c r="G29" s="47"/>
      <c r="H29" s="52"/>
      <c r="I29" s="52"/>
      <c r="J29" s="52"/>
      <c r="K29" s="52"/>
      <c r="L29" s="52"/>
      <c r="M29" s="47"/>
      <c r="N29" s="77">
        <f t="shared" si="0"/>
        <v>0</v>
      </c>
      <c r="O29" s="52"/>
      <c r="P29" s="52"/>
      <c r="Q29" s="52"/>
      <c r="R29" s="52"/>
      <c r="S29" s="78">
        <f t="shared" si="1"/>
        <v>0</v>
      </c>
      <c r="T29" s="49"/>
    </row>
    <row r="30" spans="1:20" ht="12" x14ac:dyDescent="0.2">
      <c r="A30" s="50"/>
      <c r="B30" s="50"/>
      <c r="C30" s="51"/>
      <c r="E30" s="47"/>
      <c r="F30" s="47"/>
      <c r="G30" s="47"/>
      <c r="H30" s="52"/>
      <c r="I30" s="52"/>
      <c r="J30" s="52"/>
      <c r="K30" s="52"/>
      <c r="L30" s="52"/>
      <c r="M30" s="47"/>
      <c r="N30" s="77">
        <f t="shared" si="0"/>
        <v>0</v>
      </c>
      <c r="O30" s="52"/>
      <c r="P30" s="52"/>
      <c r="Q30" s="52"/>
      <c r="R30" s="52"/>
      <c r="S30" s="78">
        <f t="shared" si="1"/>
        <v>0</v>
      </c>
      <c r="T30" s="49"/>
    </row>
    <row r="31" spans="1:20" ht="12" x14ac:dyDescent="0.2">
      <c r="A31" s="50"/>
      <c r="B31" s="50"/>
      <c r="C31" s="51"/>
      <c r="E31" s="47"/>
      <c r="F31" s="47"/>
      <c r="G31" s="47"/>
      <c r="H31" s="52"/>
      <c r="I31" s="52"/>
      <c r="J31" s="52"/>
      <c r="K31" s="52"/>
      <c r="L31" s="52"/>
      <c r="M31" s="47"/>
      <c r="N31" s="77">
        <f t="shared" si="0"/>
        <v>0</v>
      </c>
      <c r="O31" s="52"/>
      <c r="P31" s="52"/>
      <c r="Q31" s="52"/>
      <c r="R31" s="52"/>
      <c r="S31" s="78">
        <f t="shared" si="1"/>
        <v>0</v>
      </c>
      <c r="T31" s="49"/>
    </row>
    <row r="32" spans="1:20" ht="12" x14ac:dyDescent="0.2">
      <c r="A32" s="50"/>
      <c r="B32" s="50"/>
      <c r="C32" s="51"/>
      <c r="E32" s="47"/>
      <c r="F32" s="47"/>
      <c r="G32" s="47"/>
      <c r="H32" s="52"/>
      <c r="I32" s="52"/>
      <c r="J32" s="52"/>
      <c r="K32" s="52"/>
      <c r="L32" s="52"/>
      <c r="M32" s="47"/>
      <c r="N32" s="77">
        <f t="shared" si="0"/>
        <v>0</v>
      </c>
      <c r="O32" s="52"/>
      <c r="P32" s="52"/>
      <c r="Q32" s="52"/>
      <c r="R32" s="52"/>
      <c r="S32" s="78">
        <f t="shared" si="1"/>
        <v>0</v>
      </c>
      <c r="T32" s="49"/>
    </row>
    <row r="33" spans="1:20" ht="12" x14ac:dyDescent="0.2">
      <c r="A33" s="50"/>
      <c r="B33" s="50"/>
      <c r="C33" s="51"/>
      <c r="E33" s="47"/>
      <c r="F33" s="47"/>
      <c r="G33" s="47"/>
      <c r="H33" s="52"/>
      <c r="I33" s="52"/>
      <c r="J33" s="52"/>
      <c r="K33" s="52"/>
      <c r="L33" s="52"/>
      <c r="M33" s="47"/>
      <c r="N33" s="77">
        <f t="shared" si="0"/>
        <v>0</v>
      </c>
      <c r="O33" s="52"/>
      <c r="P33" s="52"/>
      <c r="Q33" s="52"/>
      <c r="R33" s="52"/>
      <c r="S33" s="78">
        <f t="shared" si="1"/>
        <v>0</v>
      </c>
      <c r="T33" s="49"/>
    </row>
    <row r="34" spans="1:20" ht="12" x14ac:dyDescent="0.2">
      <c r="A34" s="50"/>
      <c r="B34" s="50"/>
      <c r="C34" s="51"/>
      <c r="E34" s="47"/>
      <c r="F34" s="47"/>
      <c r="G34" s="47"/>
      <c r="H34" s="52"/>
      <c r="I34" s="52"/>
      <c r="J34" s="52"/>
      <c r="K34" s="52"/>
      <c r="L34" s="52"/>
      <c r="M34" s="47"/>
      <c r="N34" s="77">
        <f t="shared" si="0"/>
        <v>0</v>
      </c>
      <c r="O34" s="52"/>
      <c r="P34" s="52"/>
      <c r="Q34" s="52"/>
      <c r="R34" s="52"/>
      <c r="S34" s="78">
        <f t="shared" si="1"/>
        <v>0</v>
      </c>
      <c r="T34" s="49"/>
    </row>
    <row r="35" spans="1:20" ht="12" x14ac:dyDescent="0.2">
      <c r="A35" s="50"/>
      <c r="B35" s="50"/>
      <c r="C35" s="51"/>
      <c r="E35" s="47"/>
      <c r="F35" s="47"/>
      <c r="G35" s="47"/>
      <c r="H35" s="52"/>
      <c r="I35" s="52"/>
      <c r="J35" s="52"/>
      <c r="K35" s="52"/>
      <c r="L35" s="52"/>
      <c r="M35" s="47"/>
      <c r="N35" s="77">
        <f t="shared" si="0"/>
        <v>0</v>
      </c>
      <c r="O35" s="52"/>
      <c r="P35" s="52"/>
      <c r="Q35" s="52"/>
      <c r="R35" s="52"/>
      <c r="S35" s="78">
        <f t="shared" si="1"/>
        <v>0</v>
      </c>
      <c r="T35" s="49"/>
    </row>
    <row r="36" spans="1:20" ht="12" x14ac:dyDescent="0.2">
      <c r="A36" s="50"/>
      <c r="B36" s="50"/>
      <c r="C36" s="51"/>
      <c r="E36" s="47"/>
      <c r="F36" s="47"/>
      <c r="G36" s="47"/>
      <c r="H36" s="52"/>
      <c r="I36" s="52"/>
      <c r="J36" s="52"/>
      <c r="K36" s="52"/>
      <c r="L36" s="52"/>
      <c r="M36" s="47"/>
      <c r="N36" s="77">
        <f t="shared" si="0"/>
        <v>0</v>
      </c>
      <c r="O36" s="52"/>
      <c r="P36" s="52"/>
      <c r="Q36" s="52"/>
      <c r="R36" s="52"/>
      <c r="S36" s="78">
        <f t="shared" si="1"/>
        <v>0</v>
      </c>
      <c r="T36" s="49"/>
    </row>
    <row r="37" spans="1:20" ht="12" x14ac:dyDescent="0.2">
      <c r="A37" s="50"/>
      <c r="B37" s="50"/>
      <c r="C37" s="51"/>
      <c r="E37" s="47"/>
      <c r="F37" s="47"/>
      <c r="G37" s="47"/>
      <c r="H37" s="52"/>
      <c r="I37" s="52"/>
      <c r="J37" s="52"/>
      <c r="K37" s="52"/>
      <c r="L37" s="52"/>
      <c r="M37" s="47"/>
      <c r="N37" s="77">
        <f t="shared" si="0"/>
        <v>0</v>
      </c>
      <c r="O37" s="52"/>
      <c r="P37" s="52"/>
      <c r="Q37" s="52"/>
      <c r="R37" s="52"/>
      <c r="S37" s="78">
        <f t="shared" si="1"/>
        <v>0</v>
      </c>
      <c r="T37" s="49"/>
    </row>
    <row r="38" spans="1:20" ht="12" x14ac:dyDescent="0.2">
      <c r="A38" s="50"/>
      <c r="B38" s="50"/>
      <c r="C38" s="51"/>
      <c r="E38" s="47"/>
      <c r="F38" s="47"/>
      <c r="G38" s="47"/>
      <c r="H38" s="52"/>
      <c r="I38" s="52"/>
      <c r="J38" s="52"/>
      <c r="K38" s="52"/>
      <c r="L38" s="52"/>
      <c r="M38" s="47"/>
      <c r="N38" s="77">
        <f t="shared" si="0"/>
        <v>0</v>
      </c>
      <c r="O38" s="52"/>
      <c r="P38" s="52"/>
      <c r="Q38" s="52"/>
      <c r="R38" s="52"/>
      <c r="S38" s="78">
        <f t="shared" si="1"/>
        <v>0</v>
      </c>
      <c r="T38" s="49"/>
    </row>
    <row r="39" spans="1:20" ht="12" x14ac:dyDescent="0.2">
      <c r="A39" s="50"/>
      <c r="B39" s="50"/>
      <c r="C39" s="51"/>
      <c r="E39" s="47"/>
      <c r="F39" s="47"/>
      <c r="G39" s="47"/>
      <c r="H39" s="52"/>
      <c r="I39" s="52"/>
      <c r="J39" s="52"/>
      <c r="K39" s="52"/>
      <c r="L39" s="52"/>
      <c r="M39" s="47"/>
      <c r="N39" s="77">
        <f t="shared" si="0"/>
        <v>0</v>
      </c>
      <c r="O39" s="52"/>
      <c r="P39" s="52"/>
      <c r="Q39" s="52"/>
      <c r="R39" s="52"/>
      <c r="S39" s="78">
        <f t="shared" si="1"/>
        <v>0</v>
      </c>
      <c r="T39" s="49"/>
    </row>
    <row r="40" spans="1:20" ht="12" x14ac:dyDescent="0.2">
      <c r="A40" s="50"/>
      <c r="B40" s="50"/>
      <c r="C40" s="51"/>
      <c r="E40" s="47"/>
      <c r="F40" s="47"/>
      <c r="G40" s="47"/>
      <c r="H40" s="52"/>
      <c r="I40" s="52"/>
      <c r="J40" s="52"/>
      <c r="K40" s="52"/>
      <c r="L40" s="52"/>
      <c r="M40" s="47"/>
      <c r="N40" s="77">
        <f t="shared" si="0"/>
        <v>0</v>
      </c>
      <c r="O40" s="52"/>
      <c r="P40" s="52"/>
      <c r="Q40" s="52"/>
      <c r="R40" s="52"/>
      <c r="S40" s="78">
        <f t="shared" si="1"/>
        <v>0</v>
      </c>
      <c r="T40" s="49"/>
    </row>
    <row r="41" spans="1:20" ht="12" x14ac:dyDescent="0.2">
      <c r="B41" s="79" t="s">
        <v>118</v>
      </c>
      <c r="C41" s="80">
        <f>SUM(C7:C40)</f>
        <v>14980000</v>
      </c>
      <c r="D41" s="71"/>
      <c r="E41" s="81">
        <f>SUMPRODUCT($C$7:$C$40, E7:E40)</f>
        <v>10000</v>
      </c>
      <c r="F41" s="81">
        <f>SUMPRODUCT($C$7:$C$40, F7:F40)</f>
        <v>100000</v>
      </c>
      <c r="G41" s="81">
        <f>SUMPRODUCT($C$7:$C$40, G7:G40)</f>
        <v>0</v>
      </c>
      <c r="H41" s="80">
        <f t="shared" ref="H41:L41" si="2">SUMPRODUCT($C$7:$C$40, H7:H40)</f>
        <v>0</v>
      </c>
      <c r="I41" s="80">
        <f t="shared" si="2"/>
        <v>7000</v>
      </c>
      <c r="J41" s="80">
        <f t="shared" si="2"/>
        <v>3000</v>
      </c>
      <c r="K41" s="80">
        <f t="shared" si="2"/>
        <v>50000</v>
      </c>
      <c r="L41" s="80">
        <f t="shared" si="2"/>
        <v>0</v>
      </c>
      <c r="M41" s="81">
        <f>SUMPRODUCT($C$7:$C$40, M7:M40)</f>
        <v>0</v>
      </c>
      <c r="N41" s="82"/>
      <c r="O41" s="83">
        <f>SUMPRODUCT($C$7:$C$40, O7:O40)</f>
        <v>125750</v>
      </c>
      <c r="P41" s="83">
        <f>SUMPRODUCT($C$7:$C$40, P7:P40)</f>
        <v>10572340</v>
      </c>
      <c r="Q41" s="83">
        <f>SUMPRODUCT($C$7:$C$40, Q7:Q40)</f>
        <v>1182340</v>
      </c>
      <c r="R41" s="83">
        <f>SUMPRODUCT($C$7:$C$40, R7:R40)</f>
        <v>2904340</v>
      </c>
      <c r="S41" s="84"/>
      <c r="T41" s="55"/>
    </row>
    <row r="42" spans="1:20" ht="12" x14ac:dyDescent="0.2">
      <c r="D42" s="85"/>
      <c r="E42" s="85"/>
      <c r="F42" s="85"/>
      <c r="G42" s="85"/>
      <c r="H42" s="85"/>
      <c r="I42" s="55"/>
    </row>
    <row r="43" spans="1:20" x14ac:dyDescent="0.25">
      <c r="A43" s="86" t="s">
        <v>10</v>
      </c>
      <c r="B43" s="53"/>
      <c r="C43" s="53"/>
      <c r="D43" s="53"/>
      <c r="E43" s="87"/>
      <c r="F43" s="87"/>
      <c r="G43" s="87"/>
      <c r="H43" s="87"/>
      <c r="I43" s="88"/>
      <c r="J43" s="88"/>
      <c r="K43" s="88"/>
    </row>
    <row r="44" spans="1:20" ht="12" x14ac:dyDescent="0.2">
      <c r="A44" s="204" t="s">
        <v>643</v>
      </c>
      <c r="B44" s="204"/>
      <c r="C44" s="204"/>
      <c r="D44" s="89"/>
      <c r="E44" s="53" t="s">
        <v>655</v>
      </c>
      <c r="F44" s="90"/>
      <c r="G44" s="90"/>
      <c r="H44" s="91"/>
      <c r="I44" s="91"/>
      <c r="J44" s="91"/>
      <c r="K44" s="92"/>
      <c r="O44" s="93" t="s">
        <v>102</v>
      </c>
    </row>
    <row r="45" spans="1:20" ht="12" customHeight="1" x14ac:dyDescent="0.2">
      <c r="A45" s="192" t="s">
        <v>3</v>
      </c>
      <c r="B45" s="189" t="s">
        <v>656</v>
      </c>
      <c r="C45" s="189"/>
      <c r="D45" s="89"/>
      <c r="E45" s="206" t="s">
        <v>52</v>
      </c>
      <c r="F45" s="205" t="s">
        <v>57</v>
      </c>
      <c r="G45" s="205"/>
      <c r="H45" s="205"/>
      <c r="I45" s="205"/>
      <c r="J45" s="205"/>
      <c r="K45" s="205"/>
      <c r="L45" s="205"/>
      <c r="M45" s="205"/>
      <c r="O45" s="215" t="s">
        <v>110</v>
      </c>
      <c r="P45" s="189" t="s">
        <v>111</v>
      </c>
      <c r="Q45" s="189"/>
      <c r="R45" s="189"/>
    </row>
    <row r="46" spans="1:20" ht="12" customHeight="1" x14ac:dyDescent="0.2">
      <c r="A46" s="193"/>
      <c r="B46" s="189"/>
      <c r="C46" s="189"/>
      <c r="D46" s="89"/>
      <c r="E46" s="206"/>
      <c r="F46" s="205"/>
      <c r="G46" s="205"/>
      <c r="H46" s="205"/>
      <c r="I46" s="205"/>
      <c r="J46" s="205"/>
      <c r="K46" s="205"/>
      <c r="L46" s="205"/>
      <c r="M46" s="205"/>
      <c r="O46" s="215"/>
      <c r="P46" s="189"/>
      <c r="Q46" s="189"/>
      <c r="R46" s="189"/>
    </row>
    <row r="47" spans="1:20" ht="12" customHeight="1" x14ac:dyDescent="0.2">
      <c r="A47" s="192" t="s">
        <v>652</v>
      </c>
      <c r="B47" s="189" t="s">
        <v>657</v>
      </c>
      <c r="C47" s="189"/>
      <c r="D47" s="89"/>
      <c r="E47" s="206"/>
      <c r="F47" s="205"/>
      <c r="G47" s="205"/>
      <c r="H47" s="205"/>
      <c r="I47" s="205"/>
      <c r="J47" s="205"/>
      <c r="K47" s="205"/>
      <c r="L47" s="205"/>
      <c r="M47" s="205"/>
      <c r="O47" s="215"/>
      <c r="P47" s="189"/>
      <c r="Q47" s="189"/>
      <c r="R47" s="189"/>
    </row>
    <row r="48" spans="1:20" ht="12" customHeight="1" x14ac:dyDescent="0.2">
      <c r="A48" s="193"/>
      <c r="B48" s="189"/>
      <c r="C48" s="189"/>
      <c r="D48" s="89"/>
      <c r="E48" s="206" t="s">
        <v>53</v>
      </c>
      <c r="F48" s="205" t="s">
        <v>58</v>
      </c>
      <c r="G48" s="205"/>
      <c r="H48" s="205"/>
      <c r="I48" s="205"/>
      <c r="J48" s="205"/>
      <c r="K48" s="205"/>
      <c r="L48" s="205"/>
      <c r="M48" s="205"/>
      <c r="O48" s="215"/>
      <c r="P48" s="189"/>
      <c r="Q48" s="189"/>
      <c r="R48" s="189"/>
    </row>
    <row r="49" spans="1:18" ht="12" customHeight="1" x14ac:dyDescent="0.2">
      <c r="A49" s="94" t="s">
        <v>109</v>
      </c>
      <c r="B49" s="189" t="s">
        <v>658</v>
      </c>
      <c r="C49" s="189"/>
      <c r="D49" s="89"/>
      <c r="E49" s="206"/>
      <c r="F49" s="205"/>
      <c r="G49" s="205"/>
      <c r="H49" s="205"/>
      <c r="I49" s="205"/>
      <c r="J49" s="205"/>
      <c r="K49" s="205"/>
      <c r="L49" s="205"/>
      <c r="M49" s="205"/>
      <c r="O49" s="215"/>
      <c r="P49" s="189"/>
      <c r="Q49" s="189"/>
      <c r="R49" s="189"/>
    </row>
    <row r="50" spans="1:18" ht="12" customHeight="1" x14ac:dyDescent="0.2">
      <c r="B50" s="90"/>
      <c r="C50" s="90"/>
      <c r="D50" s="89"/>
      <c r="E50" s="206"/>
      <c r="F50" s="205"/>
      <c r="G50" s="205"/>
      <c r="H50" s="205"/>
      <c r="I50" s="205"/>
      <c r="J50" s="205"/>
      <c r="K50" s="205"/>
      <c r="L50" s="205"/>
      <c r="M50" s="205"/>
      <c r="O50" s="215" t="s">
        <v>112</v>
      </c>
      <c r="P50" s="189" t="s">
        <v>113</v>
      </c>
      <c r="Q50" s="189"/>
      <c r="R50" s="189"/>
    </row>
    <row r="51" spans="1:18" ht="12" customHeight="1" x14ac:dyDescent="0.2">
      <c r="D51" s="89"/>
      <c r="E51" s="208" t="s">
        <v>659</v>
      </c>
      <c r="F51" s="205" t="s">
        <v>59</v>
      </c>
      <c r="G51" s="205"/>
      <c r="H51" s="205"/>
      <c r="I51" s="205"/>
      <c r="J51" s="205"/>
      <c r="K51" s="205"/>
      <c r="L51" s="205"/>
      <c r="M51" s="205"/>
      <c r="O51" s="215"/>
      <c r="P51" s="189"/>
      <c r="Q51" s="189"/>
      <c r="R51" s="189"/>
    </row>
    <row r="52" spans="1:18" ht="12" customHeight="1" x14ac:dyDescent="0.2">
      <c r="D52" s="95"/>
      <c r="E52" s="207"/>
      <c r="F52" s="205"/>
      <c r="G52" s="205"/>
      <c r="H52" s="205"/>
      <c r="I52" s="205"/>
      <c r="J52" s="205"/>
      <c r="K52" s="205"/>
      <c r="L52" s="205"/>
      <c r="M52" s="205"/>
      <c r="O52" s="215"/>
      <c r="P52" s="189"/>
      <c r="Q52" s="189"/>
      <c r="R52" s="189"/>
    </row>
    <row r="53" spans="1:18" ht="12" customHeight="1" x14ac:dyDescent="0.2">
      <c r="D53" s="95"/>
      <c r="E53" s="207"/>
      <c r="F53" s="205"/>
      <c r="G53" s="205"/>
      <c r="H53" s="205"/>
      <c r="I53" s="205"/>
      <c r="J53" s="205"/>
      <c r="K53" s="205"/>
      <c r="L53" s="205"/>
      <c r="M53" s="205"/>
      <c r="O53" s="215"/>
      <c r="P53" s="189"/>
      <c r="Q53" s="189"/>
      <c r="R53" s="189"/>
    </row>
    <row r="54" spans="1:18" ht="12" customHeight="1" x14ac:dyDescent="0.2">
      <c r="D54" s="95"/>
      <c r="E54" s="96"/>
      <c r="F54" s="97"/>
      <c r="G54" s="97"/>
      <c r="H54" s="97"/>
      <c r="I54" s="97"/>
      <c r="J54" s="97"/>
      <c r="K54" s="97"/>
      <c r="L54" s="97"/>
      <c r="M54" s="97"/>
      <c r="O54" s="215"/>
      <c r="P54" s="189"/>
      <c r="Q54" s="189"/>
      <c r="R54" s="189"/>
    </row>
    <row r="55" spans="1:18" ht="12" customHeight="1" x14ac:dyDescent="0.2">
      <c r="D55" s="95"/>
      <c r="E55" s="209" t="s">
        <v>67</v>
      </c>
      <c r="F55" s="209"/>
      <c r="G55" s="209"/>
      <c r="H55" s="209"/>
      <c r="I55" s="209"/>
      <c r="J55" s="209"/>
      <c r="K55" s="209"/>
      <c r="L55" s="209"/>
      <c r="M55" s="209"/>
      <c r="O55" s="215"/>
      <c r="P55" s="189"/>
      <c r="Q55" s="189"/>
      <c r="R55" s="189"/>
    </row>
    <row r="56" spans="1:18" ht="12" customHeight="1" x14ac:dyDescent="0.2">
      <c r="D56" s="95"/>
      <c r="E56" s="207" t="s">
        <v>62</v>
      </c>
      <c r="F56" s="210" t="s">
        <v>68</v>
      </c>
      <c r="G56" s="210"/>
      <c r="H56" s="210"/>
      <c r="I56" s="210"/>
      <c r="J56" s="210"/>
      <c r="K56" s="210"/>
      <c r="L56" s="210"/>
      <c r="M56" s="210"/>
      <c r="O56" s="215"/>
      <c r="P56" s="189"/>
      <c r="Q56" s="189"/>
      <c r="R56" s="189"/>
    </row>
    <row r="57" spans="1:18" ht="12" customHeight="1" x14ac:dyDescent="0.2">
      <c r="D57" s="95"/>
      <c r="E57" s="207"/>
      <c r="F57" s="210"/>
      <c r="G57" s="210"/>
      <c r="H57" s="210"/>
      <c r="I57" s="210"/>
      <c r="J57" s="210"/>
      <c r="K57" s="210"/>
      <c r="L57" s="210"/>
      <c r="M57" s="210"/>
      <c r="O57" s="215"/>
      <c r="P57" s="189"/>
      <c r="Q57" s="189"/>
      <c r="R57" s="189"/>
    </row>
    <row r="58" spans="1:18" ht="12" customHeight="1" x14ac:dyDescent="0.2">
      <c r="D58" s="95"/>
      <c r="E58" s="207"/>
      <c r="F58" s="210"/>
      <c r="G58" s="210"/>
      <c r="H58" s="210"/>
      <c r="I58" s="210"/>
      <c r="J58" s="210"/>
      <c r="K58" s="210"/>
      <c r="L58" s="210"/>
      <c r="M58" s="210"/>
      <c r="O58" s="215"/>
      <c r="P58" s="189"/>
      <c r="Q58" s="189"/>
      <c r="R58" s="189"/>
    </row>
    <row r="59" spans="1:18" ht="12" customHeight="1" x14ac:dyDescent="0.2">
      <c r="D59" s="95"/>
      <c r="E59" s="207"/>
      <c r="F59" s="210"/>
      <c r="G59" s="210"/>
      <c r="H59" s="210"/>
      <c r="I59" s="210"/>
      <c r="J59" s="210"/>
      <c r="K59" s="210"/>
      <c r="L59" s="210"/>
      <c r="M59" s="210"/>
      <c r="O59" s="192" t="s">
        <v>114</v>
      </c>
      <c r="P59" s="189" t="s">
        <v>115</v>
      </c>
      <c r="Q59" s="189"/>
      <c r="R59" s="189"/>
    </row>
    <row r="60" spans="1:18" ht="12" customHeight="1" x14ac:dyDescent="0.2">
      <c r="D60" s="95"/>
      <c r="E60" s="207"/>
      <c r="F60" s="210"/>
      <c r="G60" s="210"/>
      <c r="H60" s="210"/>
      <c r="I60" s="210"/>
      <c r="J60" s="210"/>
      <c r="K60" s="210"/>
      <c r="L60" s="210"/>
      <c r="M60" s="210"/>
      <c r="O60" s="192"/>
      <c r="P60" s="189"/>
      <c r="Q60" s="189"/>
      <c r="R60" s="189"/>
    </row>
    <row r="61" spans="1:18" ht="12" customHeight="1" x14ac:dyDescent="0.2">
      <c r="D61" s="95"/>
      <c r="E61" s="207"/>
      <c r="F61" s="210"/>
      <c r="G61" s="210"/>
      <c r="H61" s="210"/>
      <c r="I61" s="210"/>
      <c r="J61" s="210"/>
      <c r="K61" s="210"/>
      <c r="L61" s="210"/>
      <c r="M61" s="210"/>
      <c r="O61" s="192"/>
      <c r="P61" s="189"/>
      <c r="Q61" s="189"/>
      <c r="R61" s="189"/>
    </row>
    <row r="62" spans="1:18" ht="12" customHeight="1" x14ac:dyDescent="0.2">
      <c r="D62" s="95"/>
      <c r="E62" s="207" t="s">
        <v>63</v>
      </c>
      <c r="F62" s="210" t="s">
        <v>69</v>
      </c>
      <c r="G62" s="210"/>
      <c r="H62" s="210"/>
      <c r="I62" s="210"/>
      <c r="J62" s="210"/>
      <c r="K62" s="210"/>
      <c r="L62" s="210"/>
      <c r="M62" s="210"/>
      <c r="O62" s="192"/>
      <c r="P62" s="189"/>
      <c r="Q62" s="189"/>
      <c r="R62" s="189"/>
    </row>
    <row r="63" spans="1:18" ht="12" customHeight="1" x14ac:dyDescent="0.2">
      <c r="D63" s="95"/>
      <c r="E63" s="207"/>
      <c r="F63" s="210"/>
      <c r="G63" s="210"/>
      <c r="H63" s="210"/>
      <c r="I63" s="210"/>
      <c r="J63" s="210"/>
      <c r="K63" s="210"/>
      <c r="L63" s="210"/>
      <c r="M63" s="210"/>
      <c r="O63" s="192"/>
      <c r="P63" s="189"/>
      <c r="Q63" s="189"/>
      <c r="R63" s="189"/>
    </row>
    <row r="64" spans="1:18" ht="12" customHeight="1" x14ac:dyDescent="0.2">
      <c r="D64" s="95"/>
      <c r="E64" s="207"/>
      <c r="F64" s="210"/>
      <c r="G64" s="210"/>
      <c r="H64" s="210"/>
      <c r="I64" s="210"/>
      <c r="J64" s="210"/>
      <c r="K64" s="210"/>
      <c r="L64" s="210"/>
      <c r="M64" s="210"/>
      <c r="O64" s="192"/>
      <c r="P64" s="189"/>
      <c r="Q64" s="189"/>
      <c r="R64" s="189"/>
    </row>
    <row r="65" spans="4:18" ht="12" customHeight="1" x14ac:dyDescent="0.2">
      <c r="D65" s="89"/>
      <c r="E65" s="208" t="s">
        <v>64</v>
      </c>
      <c r="F65" s="210" t="s">
        <v>70</v>
      </c>
      <c r="G65" s="210"/>
      <c r="H65" s="210"/>
      <c r="I65" s="210"/>
      <c r="J65" s="210"/>
      <c r="K65" s="210"/>
      <c r="L65" s="210"/>
      <c r="M65" s="210"/>
      <c r="O65" s="192"/>
      <c r="P65" s="189"/>
      <c r="Q65" s="189"/>
      <c r="R65" s="189"/>
    </row>
    <row r="66" spans="4:18" ht="12" customHeight="1" x14ac:dyDescent="0.2">
      <c r="D66" s="89"/>
      <c r="E66" s="207"/>
      <c r="F66" s="210"/>
      <c r="G66" s="210"/>
      <c r="H66" s="210"/>
      <c r="I66" s="210"/>
      <c r="J66" s="210"/>
      <c r="K66" s="210"/>
      <c r="L66" s="210"/>
      <c r="M66" s="210"/>
      <c r="O66" s="192"/>
      <c r="P66" s="189"/>
      <c r="Q66" s="189"/>
      <c r="R66" s="189"/>
    </row>
    <row r="67" spans="4:18" ht="12" customHeight="1" x14ac:dyDescent="0.2">
      <c r="D67" s="95"/>
      <c r="E67" s="207"/>
      <c r="F67" s="210"/>
      <c r="G67" s="210"/>
      <c r="H67" s="210"/>
      <c r="I67" s="210"/>
      <c r="J67" s="210"/>
      <c r="K67" s="210"/>
      <c r="L67" s="210"/>
      <c r="M67" s="210"/>
      <c r="O67" s="211" t="s">
        <v>116</v>
      </c>
      <c r="P67" s="189" t="s">
        <v>117</v>
      </c>
      <c r="Q67" s="189"/>
      <c r="R67" s="189"/>
    </row>
    <row r="68" spans="4:18" ht="12" customHeight="1" x14ac:dyDescent="0.2">
      <c r="D68" s="95"/>
      <c r="E68" s="208" t="s">
        <v>693</v>
      </c>
      <c r="F68" s="210" t="s">
        <v>71</v>
      </c>
      <c r="G68" s="210"/>
      <c r="H68" s="210"/>
      <c r="I68" s="210"/>
      <c r="J68" s="210"/>
      <c r="K68" s="210"/>
      <c r="L68" s="210"/>
      <c r="M68" s="210"/>
      <c r="O68" s="212"/>
      <c r="P68" s="189"/>
      <c r="Q68" s="189"/>
      <c r="R68" s="189"/>
    </row>
    <row r="69" spans="4:18" ht="12" customHeight="1" x14ac:dyDescent="0.2">
      <c r="D69" s="95"/>
      <c r="E69" s="207"/>
      <c r="F69" s="210"/>
      <c r="G69" s="210"/>
      <c r="H69" s="210"/>
      <c r="I69" s="210"/>
      <c r="J69" s="210"/>
      <c r="K69" s="210"/>
      <c r="L69" s="210"/>
      <c r="M69" s="210"/>
      <c r="O69" s="212"/>
      <c r="P69" s="189"/>
      <c r="Q69" s="189"/>
      <c r="R69" s="189"/>
    </row>
    <row r="70" spans="4:18" ht="12" customHeight="1" x14ac:dyDescent="0.2">
      <c r="D70" s="95"/>
      <c r="E70" s="207"/>
      <c r="F70" s="210"/>
      <c r="G70" s="210"/>
      <c r="H70" s="210"/>
      <c r="I70" s="210"/>
      <c r="J70" s="210"/>
      <c r="K70" s="210"/>
      <c r="L70" s="210"/>
      <c r="M70" s="210"/>
      <c r="O70" s="212"/>
      <c r="P70" s="189"/>
      <c r="Q70" s="189"/>
      <c r="R70" s="189"/>
    </row>
    <row r="71" spans="4:18" ht="12" customHeight="1" x14ac:dyDescent="0.2">
      <c r="D71" s="95"/>
      <c r="E71" s="207" t="s">
        <v>66</v>
      </c>
      <c r="F71" s="210" t="s">
        <v>72</v>
      </c>
      <c r="G71" s="210"/>
      <c r="H71" s="210"/>
      <c r="I71" s="210"/>
      <c r="J71" s="210"/>
      <c r="K71" s="210"/>
      <c r="L71" s="210"/>
      <c r="M71" s="210"/>
      <c r="O71" s="212"/>
      <c r="P71" s="189"/>
      <c r="Q71" s="189"/>
      <c r="R71" s="189"/>
    </row>
    <row r="72" spans="4:18" ht="12" customHeight="1" x14ac:dyDescent="0.2">
      <c r="D72" s="95"/>
      <c r="E72" s="207"/>
      <c r="F72" s="210"/>
      <c r="G72" s="210"/>
      <c r="H72" s="210"/>
      <c r="I72" s="210"/>
      <c r="J72" s="210"/>
      <c r="K72" s="210"/>
      <c r="L72" s="210"/>
      <c r="M72" s="210"/>
      <c r="O72" s="212"/>
      <c r="P72" s="189"/>
      <c r="Q72" s="189"/>
      <c r="R72" s="189"/>
    </row>
    <row r="73" spans="4:18" ht="12" customHeight="1" x14ac:dyDescent="0.2">
      <c r="D73" s="95"/>
      <c r="E73" s="207"/>
      <c r="F73" s="210"/>
      <c r="G73" s="210"/>
      <c r="H73" s="210"/>
      <c r="I73" s="210"/>
      <c r="J73" s="210"/>
      <c r="K73" s="210"/>
      <c r="L73" s="210"/>
      <c r="M73" s="210"/>
      <c r="O73" s="212"/>
      <c r="P73" s="189"/>
      <c r="Q73" s="189"/>
      <c r="R73" s="189"/>
    </row>
    <row r="74" spans="4:18" ht="12" customHeight="1" x14ac:dyDescent="0.2">
      <c r="D74" s="95"/>
      <c r="E74" s="96"/>
      <c r="F74" s="216"/>
      <c r="G74" s="216"/>
      <c r="H74" s="216"/>
      <c r="I74" s="216"/>
      <c r="J74" s="216"/>
      <c r="K74" s="216"/>
      <c r="L74" s="216"/>
      <c r="M74" s="216"/>
      <c r="O74" s="213"/>
      <c r="P74" s="189"/>
      <c r="Q74" s="189"/>
      <c r="R74" s="189"/>
    </row>
    <row r="75" spans="4:18" ht="12" customHeight="1" x14ac:dyDescent="0.2">
      <c r="D75" s="95"/>
      <c r="E75" s="93" t="s">
        <v>55</v>
      </c>
    </row>
    <row r="76" spans="4:18" ht="12" customHeight="1" x14ac:dyDescent="0.2">
      <c r="D76" s="95"/>
      <c r="E76" s="98" t="s">
        <v>55</v>
      </c>
      <c r="F76" s="214" t="s">
        <v>60</v>
      </c>
      <c r="G76" s="214"/>
      <c r="H76" s="214"/>
      <c r="I76" s="214"/>
      <c r="J76" s="214"/>
      <c r="K76" s="214"/>
      <c r="L76" s="214"/>
      <c r="M76" s="214"/>
    </row>
    <row r="77" spans="4:18" ht="12" customHeight="1" x14ac:dyDescent="0.2">
      <c r="D77" s="95"/>
      <c r="E77" s="95"/>
      <c r="F77" s="99"/>
      <c r="G77" s="99"/>
      <c r="H77" s="99"/>
      <c r="I77" s="99"/>
      <c r="J77" s="99"/>
      <c r="K77" s="99"/>
      <c r="L77" s="99"/>
      <c r="M77" s="99"/>
    </row>
    <row r="78" spans="4:18" ht="12" customHeight="1" x14ac:dyDescent="0.2">
      <c r="D78" s="95"/>
      <c r="E78" s="95"/>
      <c r="F78" s="99"/>
      <c r="G78" s="99"/>
      <c r="H78" s="99"/>
      <c r="I78" s="99"/>
      <c r="J78" s="99"/>
      <c r="K78" s="99"/>
      <c r="L78" s="99"/>
      <c r="M78" s="99"/>
    </row>
    <row r="79" spans="4:18" ht="12" customHeight="1" x14ac:dyDescent="0.2">
      <c r="D79" s="95"/>
      <c r="E79" s="95"/>
      <c r="F79" s="99"/>
      <c r="G79" s="99"/>
      <c r="H79" s="99"/>
      <c r="I79" s="99"/>
      <c r="J79" s="99"/>
      <c r="K79" s="99"/>
      <c r="L79" s="99"/>
      <c r="M79" s="99"/>
    </row>
    <row r="80" spans="4:18" ht="12" customHeight="1" x14ac:dyDescent="0.2">
      <c r="D80" s="95"/>
      <c r="H80" s="85"/>
      <c r="I80" s="55"/>
    </row>
    <row r="81" spans="4:9" ht="12" customHeight="1" x14ac:dyDescent="0.2">
      <c r="D81" s="95"/>
      <c r="H81" s="85"/>
      <c r="I81" s="55"/>
    </row>
    <row r="82" spans="4:9" ht="12" customHeight="1" x14ac:dyDescent="0.2">
      <c r="D82" s="95"/>
      <c r="H82" s="85"/>
      <c r="I82" s="55"/>
    </row>
    <row r="83" spans="4:9" ht="12" customHeight="1" x14ac:dyDescent="0.2">
      <c r="D83" s="95"/>
      <c r="H83" s="85"/>
      <c r="I83" s="55"/>
    </row>
    <row r="84" spans="4:9" ht="12" customHeight="1" x14ac:dyDescent="0.2">
      <c r="D84" s="95"/>
      <c r="H84" s="85"/>
      <c r="I84" s="55"/>
    </row>
    <row r="85" spans="4:9" ht="12" customHeight="1" x14ac:dyDescent="0.2">
      <c r="D85" s="95"/>
      <c r="H85" s="85"/>
      <c r="I85" s="55"/>
    </row>
    <row r="86" spans="4:9" ht="12" customHeight="1" x14ac:dyDescent="0.2">
      <c r="D86" s="95"/>
      <c r="H86" s="85"/>
      <c r="I86" s="55"/>
    </row>
    <row r="87" spans="4:9" ht="12" customHeight="1" x14ac:dyDescent="0.2">
      <c r="D87" s="95"/>
      <c r="H87" s="85"/>
      <c r="I87" s="55"/>
    </row>
    <row r="88" spans="4:9" ht="12" x14ac:dyDescent="0.2">
      <c r="D88" s="85"/>
      <c r="H88" s="85"/>
      <c r="I88" s="55"/>
    </row>
    <row r="89" spans="4:9" ht="12" customHeight="1" x14ac:dyDescent="0.2">
      <c r="D89" s="85"/>
      <c r="E89" s="85"/>
      <c r="F89" s="85"/>
      <c r="G89" s="85"/>
      <c r="H89" s="85"/>
      <c r="I89" s="55"/>
    </row>
    <row r="90" spans="4:9" ht="12" customHeight="1" x14ac:dyDescent="0.2">
      <c r="D90" s="85"/>
      <c r="E90" s="85"/>
      <c r="F90" s="85"/>
      <c r="G90" s="85"/>
      <c r="H90" s="85"/>
      <c r="I90" s="55"/>
    </row>
    <row r="91" spans="4:9" ht="12" x14ac:dyDescent="0.2">
      <c r="D91" s="85"/>
      <c r="E91" s="85"/>
      <c r="F91" s="85"/>
      <c r="G91" s="85"/>
      <c r="H91" s="85"/>
      <c r="I91" s="55"/>
    </row>
    <row r="92" spans="4:9" ht="12" customHeight="1" x14ac:dyDescent="0.2">
      <c r="D92" s="99"/>
      <c r="E92" s="85"/>
      <c r="F92" s="85"/>
      <c r="G92" s="85"/>
      <c r="H92" s="85"/>
      <c r="I92" s="55"/>
    </row>
    <row r="93" spans="4:9" ht="12" customHeight="1" x14ac:dyDescent="0.2">
      <c r="D93" s="99"/>
      <c r="E93" s="85"/>
      <c r="F93" s="85"/>
      <c r="G93" s="85"/>
      <c r="H93" s="85"/>
      <c r="I93" s="55"/>
    </row>
    <row r="94" spans="4:9" ht="12" customHeight="1" x14ac:dyDescent="0.2">
      <c r="D94" s="99"/>
      <c r="E94" s="85"/>
      <c r="F94" s="85"/>
      <c r="G94" s="85"/>
      <c r="H94" s="85"/>
      <c r="I94" s="55"/>
    </row>
    <row r="95" spans="4:9" ht="12" customHeight="1" x14ac:dyDescent="0.2">
      <c r="D95" s="99"/>
      <c r="E95" s="85"/>
      <c r="F95" s="85"/>
      <c r="G95" s="85"/>
      <c r="H95" s="85"/>
      <c r="I95" s="55"/>
    </row>
    <row r="96" spans="4:9" ht="12" x14ac:dyDescent="0.2">
      <c r="D96" s="85"/>
      <c r="E96" s="85"/>
      <c r="F96" s="85"/>
      <c r="G96" s="85"/>
      <c r="H96" s="85"/>
      <c r="I96" s="55"/>
    </row>
    <row r="97" spans="4:9" ht="12" x14ac:dyDescent="0.2">
      <c r="D97" s="85"/>
      <c r="E97" s="85"/>
      <c r="F97" s="85"/>
      <c r="G97" s="85"/>
      <c r="H97" s="85"/>
      <c r="I97" s="55"/>
    </row>
    <row r="98" spans="4:9" ht="12" x14ac:dyDescent="0.2">
      <c r="D98" s="85"/>
      <c r="E98" s="85"/>
      <c r="F98" s="85"/>
      <c r="G98" s="85"/>
      <c r="H98" s="85"/>
      <c r="I98" s="55"/>
    </row>
    <row r="99" spans="4:9" ht="12" x14ac:dyDescent="0.2">
      <c r="D99" s="85"/>
      <c r="E99" s="85"/>
      <c r="F99" s="85"/>
      <c r="G99" s="85"/>
      <c r="H99" s="85"/>
      <c r="I99" s="55"/>
    </row>
    <row r="100" spans="4:9" ht="12" x14ac:dyDescent="0.2">
      <c r="D100" s="85"/>
      <c r="E100" s="85"/>
      <c r="F100" s="85"/>
      <c r="G100" s="85"/>
      <c r="H100" s="85"/>
      <c r="I100" s="55"/>
    </row>
    <row r="101" spans="4:9" ht="12" x14ac:dyDescent="0.2">
      <c r="D101" s="85"/>
      <c r="E101" s="85"/>
      <c r="F101" s="85"/>
      <c r="G101" s="85"/>
      <c r="H101" s="85"/>
      <c r="I101" s="55"/>
    </row>
    <row r="102" spans="4:9" ht="12" x14ac:dyDescent="0.2">
      <c r="D102" s="85"/>
      <c r="E102" s="85"/>
      <c r="F102" s="85"/>
      <c r="G102" s="85"/>
      <c r="H102" s="85"/>
      <c r="I102" s="55"/>
    </row>
    <row r="103" spans="4:9" ht="12" x14ac:dyDescent="0.2">
      <c r="D103" s="85"/>
      <c r="E103" s="85"/>
      <c r="F103" s="85"/>
      <c r="G103" s="85"/>
      <c r="H103" s="85"/>
      <c r="I103" s="55"/>
    </row>
    <row r="104" spans="4:9" ht="12" x14ac:dyDescent="0.2">
      <c r="D104" s="85"/>
      <c r="E104" s="85"/>
      <c r="F104" s="85"/>
      <c r="G104" s="85"/>
      <c r="H104" s="85"/>
      <c r="I104" s="55"/>
    </row>
    <row r="105" spans="4:9" ht="12" x14ac:dyDescent="0.2">
      <c r="D105" s="85"/>
      <c r="E105" s="85"/>
      <c r="F105" s="85"/>
      <c r="G105" s="85"/>
      <c r="H105" s="85"/>
      <c r="I105" s="55"/>
    </row>
    <row r="106" spans="4:9" ht="12" x14ac:dyDescent="0.2">
      <c r="D106" s="85"/>
      <c r="E106" s="85"/>
      <c r="F106" s="85"/>
      <c r="G106" s="85"/>
      <c r="H106" s="85"/>
      <c r="I106" s="55"/>
    </row>
    <row r="107" spans="4:9" ht="12" x14ac:dyDescent="0.2">
      <c r="D107" s="85"/>
      <c r="E107" s="85"/>
      <c r="F107" s="85"/>
      <c r="G107" s="85"/>
      <c r="H107" s="85"/>
      <c r="I107" s="55"/>
    </row>
    <row r="108" spans="4:9" ht="12" x14ac:dyDescent="0.2">
      <c r="D108" s="85"/>
      <c r="E108" s="85"/>
      <c r="F108" s="85"/>
      <c r="G108" s="85"/>
      <c r="H108" s="85"/>
      <c r="I108" s="55"/>
    </row>
    <row r="109" spans="4:9" ht="12" x14ac:dyDescent="0.2">
      <c r="D109" s="85"/>
      <c r="E109" s="85"/>
      <c r="F109" s="85"/>
      <c r="G109" s="85"/>
      <c r="H109" s="85"/>
      <c r="I109" s="55"/>
    </row>
    <row r="110" spans="4:9" ht="12" x14ac:dyDescent="0.2">
      <c r="D110" s="85"/>
      <c r="E110" s="85"/>
      <c r="F110" s="85"/>
      <c r="G110" s="85"/>
      <c r="H110" s="85"/>
      <c r="I110" s="55"/>
    </row>
    <row r="111" spans="4:9" ht="12" x14ac:dyDescent="0.2">
      <c r="D111" s="85"/>
      <c r="E111" s="85"/>
      <c r="F111" s="85"/>
      <c r="G111" s="85"/>
      <c r="H111" s="85"/>
      <c r="I111" s="55"/>
    </row>
    <row r="112" spans="4:9" ht="12" x14ac:dyDescent="0.2">
      <c r="D112" s="85"/>
      <c r="E112" s="85"/>
      <c r="F112" s="85"/>
      <c r="G112" s="85"/>
      <c r="H112" s="85"/>
      <c r="I112" s="55"/>
    </row>
    <row r="113" spans="4:9" ht="12" x14ac:dyDescent="0.2">
      <c r="D113" s="85"/>
      <c r="E113" s="85"/>
      <c r="F113" s="85"/>
      <c r="G113" s="85"/>
      <c r="H113" s="85"/>
      <c r="I113" s="55"/>
    </row>
    <row r="114" spans="4:9" ht="12" x14ac:dyDescent="0.2">
      <c r="D114" s="85"/>
      <c r="E114" s="85"/>
      <c r="F114" s="85"/>
      <c r="G114" s="85"/>
      <c r="H114" s="85"/>
      <c r="I114" s="55"/>
    </row>
    <row r="115" spans="4:9" ht="12" x14ac:dyDescent="0.2">
      <c r="D115" s="85"/>
      <c r="E115" s="85"/>
      <c r="F115" s="85"/>
      <c r="G115" s="85"/>
      <c r="H115" s="85"/>
      <c r="I115" s="55"/>
    </row>
    <row r="116" spans="4:9" ht="12" x14ac:dyDescent="0.2">
      <c r="D116" s="85"/>
      <c r="E116" s="85"/>
      <c r="F116" s="85"/>
      <c r="G116" s="85"/>
      <c r="H116" s="85"/>
      <c r="I116" s="55"/>
    </row>
    <row r="117" spans="4:9" ht="12" x14ac:dyDescent="0.2">
      <c r="D117" s="85"/>
      <c r="E117" s="85"/>
      <c r="F117" s="85"/>
      <c r="G117" s="85"/>
      <c r="H117" s="85"/>
      <c r="I117" s="55"/>
    </row>
    <row r="118" spans="4:9" ht="12" x14ac:dyDescent="0.2">
      <c r="D118" s="85"/>
      <c r="E118" s="85"/>
      <c r="F118" s="85"/>
      <c r="G118" s="85"/>
      <c r="H118" s="85"/>
      <c r="I118" s="55"/>
    </row>
    <row r="119" spans="4:9" ht="12" x14ac:dyDescent="0.2">
      <c r="D119" s="85"/>
      <c r="E119" s="85"/>
      <c r="F119" s="85"/>
      <c r="G119" s="85"/>
      <c r="H119" s="85"/>
      <c r="I119" s="55"/>
    </row>
    <row r="120" spans="4:9" ht="12" x14ac:dyDescent="0.2">
      <c r="D120" s="85"/>
      <c r="E120" s="85"/>
      <c r="F120" s="85"/>
      <c r="G120" s="85"/>
      <c r="H120" s="85"/>
      <c r="I120" s="55"/>
    </row>
    <row r="121" spans="4:9" ht="12" x14ac:dyDescent="0.2">
      <c r="D121" s="85"/>
      <c r="E121" s="85"/>
      <c r="F121" s="85"/>
      <c r="G121" s="85"/>
      <c r="H121" s="85"/>
      <c r="I121" s="55"/>
    </row>
    <row r="122" spans="4:9" ht="12" x14ac:dyDescent="0.2">
      <c r="D122" s="85"/>
      <c r="E122" s="85"/>
      <c r="F122" s="85"/>
      <c r="G122" s="85"/>
      <c r="H122" s="85"/>
      <c r="I122" s="55"/>
    </row>
    <row r="123" spans="4:9" ht="12" x14ac:dyDescent="0.2">
      <c r="D123" s="85"/>
      <c r="E123" s="85"/>
      <c r="F123" s="85"/>
      <c r="G123" s="85"/>
      <c r="H123" s="85"/>
      <c r="I123" s="55"/>
    </row>
    <row r="124" spans="4:9" ht="12" x14ac:dyDescent="0.2">
      <c r="D124" s="85"/>
      <c r="E124" s="85"/>
      <c r="F124" s="85"/>
      <c r="G124" s="85"/>
      <c r="H124" s="85"/>
      <c r="I124" s="55"/>
    </row>
    <row r="125" spans="4:9" ht="12" x14ac:dyDescent="0.2">
      <c r="D125" s="85"/>
      <c r="E125" s="85"/>
      <c r="F125" s="85"/>
      <c r="G125" s="85"/>
      <c r="H125" s="85"/>
      <c r="I125" s="55"/>
    </row>
    <row r="126" spans="4:9" ht="12" x14ac:dyDescent="0.2">
      <c r="D126" s="85"/>
      <c r="E126" s="85"/>
      <c r="F126" s="85"/>
      <c r="G126" s="85"/>
      <c r="H126" s="85"/>
      <c r="I126" s="55"/>
    </row>
    <row r="127" spans="4:9" ht="12" x14ac:dyDescent="0.2">
      <c r="D127" s="85"/>
      <c r="E127" s="85"/>
      <c r="F127" s="85"/>
      <c r="G127" s="85"/>
      <c r="H127" s="85"/>
      <c r="I127" s="55"/>
    </row>
    <row r="128" spans="4:9" ht="12" x14ac:dyDescent="0.2">
      <c r="D128" s="85"/>
      <c r="E128" s="85"/>
      <c r="F128" s="85"/>
      <c r="G128" s="85"/>
      <c r="H128" s="85"/>
      <c r="I128" s="55"/>
    </row>
    <row r="129" spans="4:9" ht="12" x14ac:dyDescent="0.2">
      <c r="D129" s="85"/>
      <c r="E129" s="85"/>
      <c r="F129" s="85"/>
      <c r="G129" s="85"/>
      <c r="H129" s="85"/>
      <c r="I129" s="55"/>
    </row>
    <row r="130" spans="4:9" ht="12" x14ac:dyDescent="0.2">
      <c r="D130" s="85"/>
      <c r="E130" s="85"/>
      <c r="F130" s="85"/>
      <c r="G130" s="85"/>
      <c r="H130" s="85"/>
      <c r="I130" s="55"/>
    </row>
    <row r="131" spans="4:9" ht="12" x14ac:dyDescent="0.2">
      <c r="D131" s="85"/>
      <c r="E131" s="85"/>
      <c r="F131" s="85"/>
      <c r="G131" s="85"/>
      <c r="H131" s="85"/>
      <c r="I131" s="55"/>
    </row>
    <row r="132" spans="4:9" ht="12" x14ac:dyDescent="0.2">
      <c r="D132" s="85"/>
      <c r="E132" s="85"/>
      <c r="F132" s="85"/>
      <c r="G132" s="85"/>
      <c r="H132" s="85"/>
      <c r="I132" s="55"/>
    </row>
    <row r="133" spans="4:9" ht="12" x14ac:dyDescent="0.2">
      <c r="D133" s="85"/>
      <c r="E133" s="85"/>
      <c r="F133" s="85"/>
      <c r="G133" s="85"/>
      <c r="H133" s="85"/>
      <c r="I133" s="55"/>
    </row>
    <row r="134" spans="4:9" ht="12" x14ac:dyDescent="0.2">
      <c r="D134" s="85"/>
      <c r="E134" s="85"/>
      <c r="F134" s="85"/>
      <c r="G134" s="85"/>
      <c r="H134" s="85"/>
      <c r="I134" s="55"/>
    </row>
    <row r="135" spans="4:9" ht="12" x14ac:dyDescent="0.2">
      <c r="D135" s="85"/>
      <c r="E135" s="85"/>
      <c r="F135" s="85"/>
      <c r="G135" s="85"/>
      <c r="H135" s="85"/>
      <c r="I135" s="55"/>
    </row>
    <row r="136" spans="4:9" ht="12" x14ac:dyDescent="0.2">
      <c r="D136" s="85"/>
      <c r="E136" s="85"/>
      <c r="F136" s="85"/>
      <c r="G136" s="85"/>
      <c r="H136" s="85"/>
      <c r="I136" s="55"/>
    </row>
    <row r="137" spans="4:9" ht="12" x14ac:dyDescent="0.2">
      <c r="D137" s="85"/>
      <c r="E137" s="85"/>
      <c r="F137" s="85"/>
      <c r="G137" s="85"/>
      <c r="H137" s="85"/>
      <c r="I137" s="55"/>
    </row>
    <row r="138" spans="4:9" ht="12" x14ac:dyDescent="0.2">
      <c r="D138" s="85"/>
      <c r="E138" s="85"/>
      <c r="F138" s="85"/>
      <c r="G138" s="85"/>
      <c r="H138" s="85"/>
      <c r="I138" s="55"/>
    </row>
    <row r="139" spans="4:9" ht="12" x14ac:dyDescent="0.2">
      <c r="D139" s="85"/>
      <c r="E139" s="85"/>
      <c r="F139" s="85"/>
      <c r="G139" s="85"/>
      <c r="H139" s="85"/>
      <c r="I139" s="55"/>
    </row>
    <row r="140" spans="4:9" ht="12" x14ac:dyDescent="0.2">
      <c r="D140" s="85"/>
      <c r="E140" s="85"/>
      <c r="F140" s="85"/>
      <c r="G140" s="85"/>
      <c r="H140" s="85"/>
      <c r="I140" s="55"/>
    </row>
    <row r="141" spans="4:9" ht="12" x14ac:dyDescent="0.2">
      <c r="D141" s="85"/>
      <c r="E141" s="85"/>
      <c r="F141" s="85"/>
      <c r="G141" s="85"/>
      <c r="H141" s="85"/>
      <c r="I141" s="55"/>
    </row>
    <row r="142" spans="4:9" ht="12" x14ac:dyDescent="0.2">
      <c r="D142" s="85"/>
      <c r="E142" s="85"/>
      <c r="F142" s="85"/>
      <c r="G142" s="85"/>
      <c r="H142" s="85"/>
      <c r="I142" s="55"/>
    </row>
    <row r="143" spans="4:9" ht="12" x14ac:dyDescent="0.2">
      <c r="D143" s="85"/>
      <c r="E143" s="85"/>
      <c r="F143" s="85"/>
      <c r="G143" s="85"/>
      <c r="H143" s="85"/>
      <c r="I143" s="55"/>
    </row>
    <row r="144" spans="4:9" ht="12" x14ac:dyDescent="0.2">
      <c r="D144" s="85"/>
      <c r="E144" s="85"/>
      <c r="F144" s="85"/>
      <c r="G144" s="85"/>
      <c r="H144" s="85"/>
      <c r="I144" s="55"/>
    </row>
    <row r="145" spans="4:9" ht="12" x14ac:dyDescent="0.2">
      <c r="D145" s="85"/>
      <c r="E145" s="85"/>
      <c r="F145" s="85"/>
      <c r="G145" s="85"/>
      <c r="H145" s="85"/>
      <c r="I145" s="55"/>
    </row>
    <row r="146" spans="4:9" ht="12" x14ac:dyDescent="0.2">
      <c r="D146" s="85"/>
      <c r="E146" s="85"/>
      <c r="F146" s="85"/>
      <c r="G146" s="85"/>
      <c r="H146" s="85"/>
      <c r="I146" s="55"/>
    </row>
    <row r="147" spans="4:9" ht="12" x14ac:dyDescent="0.2">
      <c r="D147" s="85"/>
      <c r="E147" s="85"/>
      <c r="F147" s="85"/>
      <c r="G147" s="85"/>
      <c r="H147" s="85"/>
      <c r="I147" s="55"/>
    </row>
    <row r="148" spans="4:9" ht="12" x14ac:dyDescent="0.2">
      <c r="D148" s="85"/>
      <c r="E148" s="85"/>
      <c r="F148" s="85"/>
      <c r="G148" s="85"/>
      <c r="H148" s="85"/>
      <c r="I148" s="55"/>
    </row>
    <row r="149" spans="4:9" ht="12" x14ac:dyDescent="0.2">
      <c r="D149" s="85"/>
      <c r="E149" s="85"/>
      <c r="F149" s="85"/>
      <c r="G149" s="85"/>
      <c r="H149" s="85"/>
      <c r="I149" s="55"/>
    </row>
    <row r="150" spans="4:9" ht="12" x14ac:dyDescent="0.2">
      <c r="D150" s="85"/>
      <c r="E150" s="85"/>
      <c r="F150" s="85"/>
      <c r="G150" s="85"/>
      <c r="H150" s="85"/>
      <c r="I150" s="55"/>
    </row>
    <row r="151" spans="4:9" ht="12" x14ac:dyDescent="0.2">
      <c r="D151" s="85"/>
      <c r="E151" s="85"/>
      <c r="F151" s="85"/>
      <c r="G151" s="85"/>
      <c r="H151" s="85"/>
      <c r="I151" s="55"/>
    </row>
    <row r="152" spans="4:9" ht="12" x14ac:dyDescent="0.2">
      <c r="D152" s="85"/>
      <c r="E152" s="85"/>
      <c r="F152" s="85"/>
      <c r="G152" s="85"/>
      <c r="H152" s="85"/>
      <c r="I152" s="55"/>
    </row>
    <row r="153" spans="4:9" ht="12" x14ac:dyDescent="0.2">
      <c r="D153" s="85"/>
      <c r="E153" s="85"/>
      <c r="F153" s="85"/>
      <c r="G153" s="85"/>
      <c r="H153" s="85"/>
      <c r="I153" s="55"/>
    </row>
    <row r="154" spans="4:9" ht="12" x14ac:dyDescent="0.2">
      <c r="D154" s="85"/>
      <c r="E154" s="85"/>
      <c r="F154" s="85"/>
      <c r="G154" s="85"/>
      <c r="H154" s="85"/>
      <c r="I154" s="55"/>
    </row>
    <row r="155" spans="4:9" ht="12" x14ac:dyDescent="0.2">
      <c r="D155" s="85"/>
      <c r="E155" s="85"/>
      <c r="F155" s="85"/>
      <c r="G155" s="85"/>
      <c r="H155" s="85"/>
      <c r="I155" s="55"/>
    </row>
    <row r="156" spans="4:9" ht="12" x14ac:dyDescent="0.2">
      <c r="D156" s="85"/>
      <c r="E156" s="85"/>
      <c r="F156" s="85"/>
      <c r="G156" s="85"/>
      <c r="H156" s="85"/>
      <c r="I156" s="55"/>
    </row>
    <row r="157" spans="4:9" ht="12" x14ac:dyDescent="0.2">
      <c r="D157" s="85"/>
      <c r="E157" s="85"/>
      <c r="F157" s="85"/>
      <c r="G157" s="85"/>
      <c r="H157" s="85"/>
      <c r="I157" s="55"/>
    </row>
    <row r="158" spans="4:9" ht="12" x14ac:dyDescent="0.2">
      <c r="D158" s="85"/>
      <c r="E158" s="85"/>
      <c r="F158" s="85"/>
      <c r="G158" s="85"/>
      <c r="H158" s="85"/>
      <c r="I158" s="55"/>
    </row>
    <row r="159" spans="4:9" ht="12" x14ac:dyDescent="0.2">
      <c r="D159" s="85"/>
      <c r="E159" s="85"/>
      <c r="F159" s="85"/>
      <c r="G159" s="85"/>
      <c r="H159" s="85"/>
      <c r="I159" s="55"/>
    </row>
    <row r="160" spans="4:9" ht="12" x14ac:dyDescent="0.2">
      <c r="D160" s="85"/>
      <c r="E160" s="85"/>
      <c r="F160" s="85"/>
      <c r="G160" s="85"/>
      <c r="H160" s="85"/>
      <c r="I160" s="55"/>
    </row>
    <row r="161" spans="4:9" ht="12" x14ac:dyDescent="0.2">
      <c r="D161" s="85"/>
      <c r="E161" s="85"/>
      <c r="F161" s="85"/>
      <c r="G161" s="85"/>
      <c r="H161" s="85"/>
      <c r="I161" s="55"/>
    </row>
    <row r="162" spans="4:9" ht="12" x14ac:dyDescent="0.2">
      <c r="D162" s="85"/>
      <c r="E162" s="85"/>
      <c r="F162" s="85"/>
      <c r="G162" s="85"/>
      <c r="H162" s="85"/>
      <c r="I162" s="55"/>
    </row>
    <row r="163" spans="4:9" ht="12" x14ac:dyDescent="0.2">
      <c r="D163" s="85"/>
      <c r="E163" s="85"/>
      <c r="F163" s="85"/>
      <c r="G163" s="85"/>
      <c r="H163" s="85"/>
      <c r="I163" s="55"/>
    </row>
    <row r="164" spans="4:9" ht="12" x14ac:dyDescent="0.2">
      <c r="D164" s="85"/>
      <c r="E164" s="85"/>
      <c r="F164" s="85"/>
      <c r="G164" s="85"/>
      <c r="H164" s="85"/>
      <c r="I164" s="55"/>
    </row>
    <row r="165" spans="4:9" ht="12" x14ac:dyDescent="0.2">
      <c r="D165" s="85"/>
      <c r="E165" s="85"/>
      <c r="F165" s="85"/>
      <c r="G165" s="85"/>
      <c r="H165" s="85"/>
      <c r="I165" s="55"/>
    </row>
    <row r="166" spans="4:9" ht="12" x14ac:dyDescent="0.2">
      <c r="D166" s="85"/>
      <c r="E166" s="85"/>
      <c r="F166" s="85"/>
      <c r="G166" s="85"/>
      <c r="H166" s="85"/>
      <c r="I166" s="55"/>
    </row>
    <row r="167" spans="4:9" ht="12" x14ac:dyDescent="0.2">
      <c r="D167" s="85"/>
      <c r="E167" s="85"/>
      <c r="F167" s="85"/>
      <c r="G167" s="85"/>
      <c r="H167" s="85"/>
      <c r="I167" s="55"/>
    </row>
    <row r="168" spans="4:9" ht="12" x14ac:dyDescent="0.2">
      <c r="D168" s="85"/>
      <c r="E168" s="85"/>
      <c r="F168" s="85"/>
      <c r="G168" s="85"/>
      <c r="H168" s="85"/>
      <c r="I168" s="55"/>
    </row>
    <row r="169" spans="4:9" ht="12" x14ac:dyDescent="0.2">
      <c r="D169" s="85"/>
      <c r="E169" s="85"/>
      <c r="F169" s="85"/>
      <c r="G169" s="85"/>
      <c r="H169" s="85"/>
      <c r="I169" s="55"/>
    </row>
    <row r="170" spans="4:9" ht="12" x14ac:dyDescent="0.2">
      <c r="D170" s="85"/>
      <c r="E170" s="85"/>
      <c r="F170" s="85"/>
      <c r="G170" s="85"/>
      <c r="H170" s="85"/>
      <c r="I170" s="55"/>
    </row>
    <row r="171" spans="4:9" ht="12" x14ac:dyDescent="0.2">
      <c r="D171" s="85"/>
      <c r="E171" s="85"/>
      <c r="F171" s="85"/>
      <c r="G171" s="85"/>
      <c r="H171" s="85"/>
      <c r="I171" s="55"/>
    </row>
    <row r="172" spans="4:9" ht="12" x14ac:dyDescent="0.2">
      <c r="D172" s="85"/>
      <c r="E172" s="85"/>
      <c r="F172" s="85"/>
      <c r="G172" s="85"/>
      <c r="H172" s="85"/>
      <c r="I172" s="55"/>
    </row>
    <row r="173" spans="4:9" ht="12" x14ac:dyDescent="0.2">
      <c r="D173" s="85"/>
      <c r="E173" s="85"/>
      <c r="F173" s="85"/>
      <c r="G173" s="85"/>
      <c r="H173" s="85"/>
      <c r="I173" s="55"/>
    </row>
    <row r="174" spans="4:9" ht="12" x14ac:dyDescent="0.2">
      <c r="D174" s="85"/>
      <c r="E174" s="85"/>
      <c r="F174" s="85"/>
      <c r="G174" s="85"/>
      <c r="H174" s="85"/>
      <c r="I174" s="55"/>
    </row>
    <row r="175" spans="4:9" ht="12" x14ac:dyDescent="0.2">
      <c r="D175" s="85"/>
      <c r="E175" s="85"/>
      <c r="F175" s="85"/>
      <c r="G175" s="85"/>
      <c r="H175" s="85"/>
      <c r="I175" s="55"/>
    </row>
    <row r="176" spans="4:9" ht="12" x14ac:dyDescent="0.2">
      <c r="D176" s="85"/>
      <c r="E176" s="85"/>
      <c r="F176" s="85"/>
      <c r="G176" s="85"/>
      <c r="H176" s="85"/>
      <c r="I176" s="55"/>
    </row>
    <row r="177" spans="4:9" ht="12" x14ac:dyDescent="0.2">
      <c r="D177" s="85"/>
      <c r="E177" s="85"/>
      <c r="F177" s="85"/>
      <c r="G177" s="85"/>
      <c r="H177" s="85"/>
      <c r="I177" s="55"/>
    </row>
    <row r="178" spans="4:9" ht="12" x14ac:dyDescent="0.2">
      <c r="D178" s="85"/>
      <c r="E178" s="85"/>
      <c r="F178" s="85"/>
      <c r="G178" s="85"/>
      <c r="H178" s="85"/>
      <c r="I178" s="55"/>
    </row>
    <row r="179" spans="4:9" ht="12" x14ac:dyDescent="0.2">
      <c r="D179" s="85"/>
      <c r="E179" s="85"/>
      <c r="F179" s="85"/>
      <c r="G179" s="85"/>
      <c r="H179" s="85"/>
      <c r="I179" s="55"/>
    </row>
    <row r="180" spans="4:9" ht="12" x14ac:dyDescent="0.2">
      <c r="D180" s="85"/>
      <c r="E180" s="85"/>
      <c r="F180" s="85"/>
      <c r="G180" s="85"/>
      <c r="H180" s="85"/>
      <c r="I180" s="55"/>
    </row>
    <row r="181" spans="4:9" ht="12" x14ac:dyDescent="0.2">
      <c r="D181" s="85"/>
      <c r="E181" s="85"/>
      <c r="F181" s="85"/>
      <c r="G181" s="85"/>
      <c r="H181" s="85"/>
      <c r="I181" s="55"/>
    </row>
    <row r="182" spans="4:9" ht="12" x14ac:dyDescent="0.2">
      <c r="D182" s="85"/>
      <c r="E182" s="85"/>
      <c r="F182" s="85"/>
      <c r="G182" s="85"/>
      <c r="H182" s="85"/>
      <c r="I182" s="55"/>
    </row>
    <row r="183" spans="4:9" ht="12" x14ac:dyDescent="0.2">
      <c r="D183" s="85"/>
      <c r="E183" s="85"/>
      <c r="F183" s="85"/>
      <c r="G183" s="85"/>
      <c r="H183" s="85"/>
      <c r="I183" s="55"/>
    </row>
    <row r="184" spans="4:9" ht="12" x14ac:dyDescent="0.2">
      <c r="D184" s="85"/>
      <c r="E184" s="85"/>
      <c r="F184" s="85"/>
      <c r="G184" s="85"/>
      <c r="H184" s="85"/>
      <c r="I184" s="55"/>
    </row>
    <row r="185" spans="4:9" ht="12" x14ac:dyDescent="0.2">
      <c r="D185" s="85"/>
      <c r="E185" s="85"/>
      <c r="F185" s="85"/>
      <c r="G185" s="85"/>
      <c r="H185" s="85"/>
      <c r="I185" s="55"/>
    </row>
    <row r="186" spans="4:9" ht="12" x14ac:dyDescent="0.2">
      <c r="D186" s="85"/>
      <c r="E186" s="85"/>
      <c r="F186" s="85"/>
      <c r="G186" s="85"/>
      <c r="H186" s="85"/>
      <c r="I186" s="55"/>
    </row>
    <row r="187" spans="4:9" ht="12" x14ac:dyDescent="0.2">
      <c r="D187" s="85"/>
      <c r="E187" s="85"/>
      <c r="F187" s="85"/>
      <c r="G187" s="85"/>
      <c r="H187" s="85"/>
      <c r="I187" s="55"/>
    </row>
    <row r="188" spans="4:9" ht="12" x14ac:dyDescent="0.2">
      <c r="D188" s="85"/>
      <c r="E188" s="85"/>
      <c r="F188" s="85"/>
      <c r="G188" s="85"/>
      <c r="H188" s="85"/>
      <c r="I188" s="55"/>
    </row>
    <row r="189" spans="4:9" ht="12" x14ac:dyDescent="0.2">
      <c r="D189" s="85"/>
      <c r="E189" s="85"/>
      <c r="F189" s="85"/>
      <c r="G189" s="85"/>
      <c r="H189" s="85"/>
      <c r="I189" s="55"/>
    </row>
    <row r="190" spans="4:9" ht="12" x14ac:dyDescent="0.2">
      <c r="D190" s="85"/>
      <c r="E190" s="85"/>
      <c r="F190" s="85"/>
      <c r="G190" s="85"/>
      <c r="H190" s="85"/>
      <c r="I190" s="55"/>
    </row>
    <row r="191" spans="4:9" ht="12" x14ac:dyDescent="0.2">
      <c r="D191" s="85"/>
      <c r="E191" s="85"/>
      <c r="F191" s="85"/>
      <c r="G191" s="85"/>
      <c r="H191" s="85"/>
      <c r="I191" s="55"/>
    </row>
    <row r="192" spans="4:9" ht="12" x14ac:dyDescent="0.2">
      <c r="D192" s="85"/>
      <c r="E192" s="85"/>
      <c r="F192" s="85"/>
      <c r="G192" s="85"/>
      <c r="H192" s="85"/>
      <c r="I192" s="55"/>
    </row>
    <row r="193" spans="4:9" ht="12" x14ac:dyDescent="0.2">
      <c r="D193" s="85"/>
      <c r="E193" s="85"/>
      <c r="F193" s="85"/>
      <c r="G193" s="85"/>
      <c r="H193" s="85"/>
      <c r="I193" s="55"/>
    </row>
    <row r="194" spans="4:9" ht="12" x14ac:dyDescent="0.2">
      <c r="D194" s="85"/>
      <c r="E194" s="85"/>
      <c r="F194" s="85"/>
      <c r="G194" s="85"/>
      <c r="H194" s="85"/>
      <c r="I194" s="55"/>
    </row>
    <row r="195" spans="4:9" ht="12" x14ac:dyDescent="0.2">
      <c r="D195" s="85"/>
      <c r="E195" s="85"/>
      <c r="F195" s="85"/>
      <c r="G195" s="85"/>
      <c r="H195" s="85"/>
      <c r="I195" s="55"/>
    </row>
    <row r="196" spans="4:9" ht="12" x14ac:dyDescent="0.2">
      <c r="D196" s="85"/>
      <c r="E196" s="85"/>
      <c r="F196" s="85"/>
      <c r="G196" s="85"/>
      <c r="H196" s="85"/>
      <c r="I196" s="55"/>
    </row>
    <row r="197" spans="4:9" ht="12" x14ac:dyDescent="0.2">
      <c r="D197" s="85"/>
      <c r="E197" s="85"/>
      <c r="F197" s="85"/>
      <c r="G197" s="85"/>
      <c r="H197" s="85"/>
      <c r="I197" s="55"/>
    </row>
    <row r="198" spans="4:9" ht="12" x14ac:dyDescent="0.2">
      <c r="D198" s="85"/>
      <c r="E198" s="85"/>
      <c r="F198" s="85"/>
      <c r="G198" s="85"/>
      <c r="H198" s="85"/>
      <c r="I198" s="55"/>
    </row>
    <row r="199" spans="4:9" ht="12" x14ac:dyDescent="0.2">
      <c r="D199" s="85"/>
      <c r="E199" s="85"/>
      <c r="F199" s="85"/>
      <c r="G199" s="85"/>
      <c r="H199" s="85"/>
      <c r="I199" s="55"/>
    </row>
    <row r="200" spans="4:9" ht="12" x14ac:dyDescent="0.2">
      <c r="D200" s="85"/>
      <c r="E200" s="85"/>
      <c r="F200" s="85"/>
      <c r="G200" s="85"/>
      <c r="H200" s="85"/>
      <c r="I200" s="55"/>
    </row>
    <row r="201" spans="4:9" ht="12" x14ac:dyDescent="0.2">
      <c r="D201" s="85"/>
      <c r="E201" s="85"/>
      <c r="F201" s="85"/>
      <c r="G201" s="85"/>
      <c r="H201" s="85"/>
      <c r="I201" s="55"/>
    </row>
    <row r="202" spans="4:9" ht="12" x14ac:dyDescent="0.2">
      <c r="D202" s="85"/>
      <c r="E202" s="85"/>
      <c r="F202" s="85"/>
      <c r="G202" s="85"/>
      <c r="H202" s="85"/>
      <c r="I202" s="55"/>
    </row>
    <row r="203" spans="4:9" ht="12" x14ac:dyDescent="0.2">
      <c r="D203" s="85"/>
      <c r="E203" s="85"/>
      <c r="F203" s="85"/>
      <c r="G203" s="85"/>
      <c r="H203" s="85"/>
      <c r="I203" s="55"/>
    </row>
    <row r="204" spans="4:9" ht="12" x14ac:dyDescent="0.2">
      <c r="D204" s="85"/>
      <c r="E204" s="85"/>
      <c r="F204" s="85"/>
      <c r="G204" s="85"/>
      <c r="H204" s="85"/>
      <c r="I204" s="55"/>
    </row>
    <row r="205" spans="4:9" ht="12" x14ac:dyDescent="0.2">
      <c r="D205" s="85"/>
      <c r="E205" s="85"/>
      <c r="F205" s="85"/>
      <c r="G205" s="85"/>
      <c r="H205" s="85"/>
      <c r="I205" s="55"/>
    </row>
    <row r="206" spans="4:9" ht="12" x14ac:dyDescent="0.2">
      <c r="D206" s="85"/>
      <c r="E206" s="85"/>
      <c r="F206" s="85"/>
      <c r="G206" s="85"/>
      <c r="H206" s="85"/>
      <c r="I206" s="55"/>
    </row>
    <row r="207" spans="4:9" ht="12" x14ac:dyDescent="0.2">
      <c r="D207" s="85"/>
      <c r="E207" s="85"/>
      <c r="F207" s="85"/>
      <c r="G207" s="85"/>
      <c r="H207" s="85"/>
      <c r="I207" s="55"/>
    </row>
    <row r="208" spans="4:9" ht="12" x14ac:dyDescent="0.2">
      <c r="D208" s="85"/>
      <c r="E208" s="85"/>
      <c r="F208" s="85"/>
      <c r="G208" s="85"/>
      <c r="H208" s="85"/>
      <c r="I208" s="55"/>
    </row>
    <row r="209" spans="4:9" ht="12" x14ac:dyDescent="0.2">
      <c r="D209" s="85"/>
      <c r="E209" s="85"/>
      <c r="F209" s="85"/>
      <c r="G209" s="85"/>
      <c r="H209" s="85"/>
      <c r="I209" s="55"/>
    </row>
    <row r="210" spans="4:9" ht="12" x14ac:dyDescent="0.2">
      <c r="D210" s="85"/>
      <c r="E210" s="85"/>
      <c r="F210" s="85"/>
      <c r="G210" s="85"/>
      <c r="H210" s="85"/>
      <c r="I210" s="55"/>
    </row>
    <row r="211" spans="4:9" ht="12" x14ac:dyDescent="0.2">
      <c r="D211" s="85"/>
      <c r="E211" s="85"/>
      <c r="F211" s="85"/>
      <c r="G211" s="85"/>
      <c r="H211" s="85"/>
      <c r="I211" s="55"/>
    </row>
    <row r="212" spans="4:9" ht="12" x14ac:dyDescent="0.2">
      <c r="D212" s="85"/>
      <c r="E212" s="85"/>
      <c r="F212" s="85"/>
      <c r="G212" s="85"/>
      <c r="H212" s="85"/>
      <c r="I212" s="55"/>
    </row>
    <row r="213" spans="4:9" ht="12" x14ac:dyDescent="0.2">
      <c r="D213" s="85"/>
      <c r="E213" s="85"/>
      <c r="F213" s="85"/>
      <c r="G213" s="85"/>
      <c r="H213" s="85"/>
      <c r="I213" s="55"/>
    </row>
    <row r="214" spans="4:9" ht="12" x14ac:dyDescent="0.2">
      <c r="D214" s="85"/>
      <c r="E214" s="85"/>
      <c r="F214" s="85"/>
      <c r="G214" s="85"/>
      <c r="H214" s="85"/>
      <c r="I214" s="55"/>
    </row>
    <row r="215" spans="4:9" ht="12" x14ac:dyDescent="0.2">
      <c r="D215" s="85"/>
      <c r="E215" s="85"/>
      <c r="F215" s="85"/>
      <c r="G215" s="85"/>
      <c r="H215" s="85"/>
      <c r="I215" s="55"/>
    </row>
    <row r="216" spans="4:9" ht="12" x14ac:dyDescent="0.2">
      <c r="D216" s="85"/>
      <c r="E216" s="85"/>
      <c r="F216" s="85"/>
      <c r="G216" s="85"/>
      <c r="H216" s="85"/>
      <c r="I216" s="55"/>
    </row>
    <row r="217" spans="4:9" ht="12" x14ac:dyDescent="0.2">
      <c r="D217" s="85"/>
      <c r="E217" s="85"/>
      <c r="F217" s="85"/>
      <c r="G217" s="85"/>
      <c r="H217" s="85"/>
      <c r="I217" s="55"/>
    </row>
    <row r="218" spans="4:9" ht="12" x14ac:dyDescent="0.2">
      <c r="D218" s="85"/>
      <c r="E218" s="85"/>
      <c r="F218" s="85"/>
      <c r="G218" s="85"/>
      <c r="H218" s="85"/>
      <c r="I218" s="55"/>
    </row>
    <row r="219" spans="4:9" ht="12" x14ac:dyDescent="0.2">
      <c r="D219" s="85"/>
      <c r="E219" s="85"/>
      <c r="F219" s="85"/>
      <c r="G219" s="85"/>
      <c r="H219" s="85"/>
      <c r="I219" s="55"/>
    </row>
    <row r="220" spans="4:9" ht="12" x14ac:dyDescent="0.2">
      <c r="D220" s="85"/>
      <c r="E220" s="85"/>
      <c r="F220" s="85"/>
      <c r="G220" s="85"/>
      <c r="H220" s="85"/>
      <c r="I220" s="55"/>
    </row>
    <row r="221" spans="4:9" ht="12" x14ac:dyDescent="0.2">
      <c r="D221" s="85"/>
      <c r="E221" s="85"/>
      <c r="F221" s="85"/>
      <c r="G221" s="85"/>
      <c r="H221" s="85"/>
      <c r="I221" s="55"/>
    </row>
    <row r="222" spans="4:9" ht="12" x14ac:dyDescent="0.2">
      <c r="D222" s="85"/>
      <c r="E222" s="85"/>
      <c r="F222" s="85"/>
      <c r="G222" s="85"/>
      <c r="H222" s="85"/>
      <c r="I222" s="55"/>
    </row>
    <row r="223" spans="4:9" ht="12" x14ac:dyDescent="0.2">
      <c r="D223" s="85"/>
      <c r="E223" s="85"/>
      <c r="F223" s="85"/>
      <c r="G223" s="85"/>
      <c r="H223" s="85"/>
      <c r="I223" s="55"/>
    </row>
    <row r="224" spans="4:9" ht="12" x14ac:dyDescent="0.2">
      <c r="D224" s="85"/>
      <c r="E224" s="85"/>
      <c r="F224" s="85"/>
      <c r="G224" s="85"/>
      <c r="H224" s="85"/>
      <c r="I224" s="55"/>
    </row>
    <row r="225" spans="4:9" ht="12" x14ac:dyDescent="0.2">
      <c r="D225" s="85"/>
      <c r="E225" s="85"/>
      <c r="F225" s="85"/>
      <c r="G225" s="85"/>
      <c r="H225" s="85"/>
      <c r="I225" s="55"/>
    </row>
    <row r="226" spans="4:9" ht="12" x14ac:dyDescent="0.2">
      <c r="D226" s="85"/>
      <c r="E226" s="85"/>
      <c r="F226" s="85"/>
      <c r="G226" s="85"/>
      <c r="H226" s="85"/>
      <c r="I226" s="55"/>
    </row>
    <row r="227" spans="4:9" ht="12" x14ac:dyDescent="0.2">
      <c r="D227" s="85"/>
      <c r="E227" s="85"/>
      <c r="F227" s="85"/>
      <c r="G227" s="85"/>
      <c r="H227" s="85"/>
      <c r="I227" s="55"/>
    </row>
    <row r="228" spans="4:9" ht="12" x14ac:dyDescent="0.2">
      <c r="D228" s="85"/>
      <c r="E228" s="85"/>
      <c r="F228" s="85"/>
      <c r="G228" s="85"/>
      <c r="H228" s="85"/>
      <c r="I228" s="55"/>
    </row>
    <row r="229" spans="4:9" ht="12" x14ac:dyDescent="0.2">
      <c r="D229" s="85"/>
      <c r="E229" s="85"/>
      <c r="F229" s="85"/>
      <c r="G229" s="85"/>
      <c r="H229" s="85"/>
      <c r="I229" s="55"/>
    </row>
    <row r="230" spans="4:9" ht="12" x14ac:dyDescent="0.2">
      <c r="D230" s="85"/>
      <c r="E230" s="85"/>
      <c r="F230" s="85"/>
      <c r="G230" s="85"/>
      <c r="H230" s="85"/>
      <c r="I230" s="55"/>
    </row>
    <row r="231" spans="4:9" ht="12" x14ac:dyDescent="0.2">
      <c r="D231" s="85"/>
      <c r="E231" s="85"/>
      <c r="F231" s="85"/>
      <c r="G231" s="85"/>
      <c r="H231" s="85"/>
      <c r="I231" s="55"/>
    </row>
    <row r="232" spans="4:9" ht="12" x14ac:dyDescent="0.2">
      <c r="D232" s="85"/>
      <c r="E232" s="85"/>
      <c r="F232" s="85"/>
      <c r="G232" s="85"/>
      <c r="H232" s="85"/>
      <c r="I232" s="55"/>
    </row>
    <row r="233" spans="4:9" ht="12" x14ac:dyDescent="0.2">
      <c r="D233" s="85"/>
      <c r="E233" s="85"/>
      <c r="F233" s="85"/>
      <c r="G233" s="85"/>
      <c r="H233" s="85"/>
      <c r="I233" s="55"/>
    </row>
    <row r="234" spans="4:9" ht="12" x14ac:dyDescent="0.2">
      <c r="D234" s="85"/>
      <c r="E234" s="85"/>
      <c r="F234" s="85"/>
      <c r="G234" s="85"/>
      <c r="H234" s="85"/>
      <c r="I234" s="55"/>
    </row>
    <row r="235" spans="4:9" ht="12" x14ac:dyDescent="0.2">
      <c r="D235" s="85"/>
      <c r="E235" s="85"/>
      <c r="F235" s="85"/>
      <c r="G235" s="85"/>
      <c r="H235" s="85"/>
      <c r="I235" s="55"/>
    </row>
    <row r="236" spans="4:9" ht="12" x14ac:dyDescent="0.2">
      <c r="D236" s="85"/>
      <c r="E236" s="85"/>
      <c r="F236" s="85"/>
      <c r="G236" s="85"/>
      <c r="H236" s="85"/>
      <c r="I236" s="55"/>
    </row>
    <row r="237" spans="4:9" ht="12" x14ac:dyDescent="0.2">
      <c r="D237" s="85"/>
      <c r="E237" s="85"/>
      <c r="F237" s="85"/>
      <c r="G237" s="85"/>
      <c r="H237" s="85"/>
      <c r="I237" s="55"/>
    </row>
    <row r="238" spans="4:9" ht="12" x14ac:dyDescent="0.2">
      <c r="D238" s="85"/>
      <c r="E238" s="85"/>
      <c r="F238" s="85"/>
      <c r="G238" s="85"/>
      <c r="H238" s="85"/>
      <c r="I238" s="55"/>
    </row>
    <row r="239" spans="4:9" ht="12" x14ac:dyDescent="0.2">
      <c r="D239" s="85"/>
      <c r="E239" s="85"/>
      <c r="F239" s="85"/>
      <c r="G239" s="85"/>
      <c r="H239" s="85"/>
      <c r="I239" s="55"/>
    </row>
    <row r="240" spans="4:9" ht="12" x14ac:dyDescent="0.2">
      <c r="D240" s="85"/>
      <c r="E240" s="85"/>
      <c r="F240" s="85"/>
      <c r="G240" s="85"/>
      <c r="H240" s="85"/>
      <c r="I240" s="55"/>
    </row>
    <row r="241" spans="4:9" ht="12" x14ac:dyDescent="0.2">
      <c r="D241" s="85"/>
      <c r="E241" s="85"/>
      <c r="F241" s="85"/>
      <c r="G241" s="85"/>
      <c r="H241" s="85"/>
      <c r="I241" s="55"/>
    </row>
    <row r="242" spans="4:9" ht="12" x14ac:dyDescent="0.2">
      <c r="D242" s="85"/>
      <c r="E242" s="85"/>
      <c r="F242" s="85"/>
      <c r="G242" s="85"/>
      <c r="H242" s="85"/>
      <c r="I242" s="55"/>
    </row>
    <row r="243" spans="4:9" ht="12" x14ac:dyDescent="0.2">
      <c r="D243" s="85"/>
      <c r="E243" s="85"/>
      <c r="F243" s="85"/>
      <c r="G243" s="85"/>
      <c r="H243" s="85"/>
      <c r="I243" s="55"/>
    </row>
    <row r="244" spans="4:9" ht="12" x14ac:dyDescent="0.2">
      <c r="D244" s="85"/>
      <c r="E244" s="85"/>
      <c r="F244" s="85"/>
      <c r="G244" s="85"/>
      <c r="H244" s="85"/>
      <c r="I244" s="55"/>
    </row>
    <row r="245" spans="4:9" ht="12" x14ac:dyDescent="0.2">
      <c r="D245" s="85"/>
      <c r="E245" s="85"/>
      <c r="F245" s="85"/>
      <c r="G245" s="85"/>
      <c r="H245" s="85"/>
      <c r="I245" s="55"/>
    </row>
    <row r="246" spans="4:9" ht="12" x14ac:dyDescent="0.2">
      <c r="D246" s="85"/>
      <c r="E246" s="85"/>
      <c r="F246" s="85"/>
      <c r="G246" s="85"/>
      <c r="H246" s="85"/>
      <c r="I246" s="55"/>
    </row>
    <row r="247" spans="4:9" ht="12" x14ac:dyDescent="0.2">
      <c r="D247" s="85"/>
      <c r="E247" s="85"/>
      <c r="F247" s="85"/>
      <c r="G247" s="85"/>
      <c r="H247" s="85"/>
      <c r="I247" s="55"/>
    </row>
    <row r="248" spans="4:9" ht="12" x14ac:dyDescent="0.2">
      <c r="D248" s="85"/>
      <c r="E248" s="85"/>
      <c r="F248" s="85"/>
      <c r="G248" s="85"/>
      <c r="H248" s="85"/>
      <c r="I248" s="55"/>
    </row>
    <row r="249" spans="4:9" ht="12" x14ac:dyDescent="0.2">
      <c r="D249" s="85"/>
      <c r="E249" s="85"/>
      <c r="F249" s="85"/>
      <c r="G249" s="85"/>
      <c r="H249" s="85"/>
      <c r="I249" s="55"/>
    </row>
    <row r="250" spans="4:9" ht="12" x14ac:dyDescent="0.2">
      <c r="D250" s="85"/>
      <c r="E250" s="85"/>
      <c r="F250" s="85"/>
      <c r="G250" s="85"/>
      <c r="H250" s="85"/>
      <c r="I250" s="55"/>
    </row>
    <row r="251" spans="4:9" ht="12" x14ac:dyDescent="0.2">
      <c r="D251" s="85"/>
      <c r="E251" s="85"/>
      <c r="F251" s="85"/>
      <c r="G251" s="85"/>
      <c r="H251" s="85"/>
      <c r="I251" s="55"/>
    </row>
    <row r="252" spans="4:9" ht="12" x14ac:dyDescent="0.2">
      <c r="D252" s="85"/>
      <c r="E252" s="85"/>
      <c r="F252" s="85"/>
      <c r="G252" s="85"/>
      <c r="H252" s="85"/>
      <c r="I252" s="55"/>
    </row>
    <row r="253" spans="4:9" ht="12" x14ac:dyDescent="0.2">
      <c r="D253" s="85"/>
      <c r="E253" s="85"/>
      <c r="F253" s="85"/>
      <c r="G253" s="85"/>
      <c r="H253" s="85"/>
      <c r="I253" s="55"/>
    </row>
    <row r="254" spans="4:9" ht="12" x14ac:dyDescent="0.2">
      <c r="D254" s="85"/>
      <c r="E254" s="85"/>
      <c r="F254" s="85"/>
      <c r="G254" s="85"/>
      <c r="H254" s="85"/>
      <c r="I254" s="55"/>
    </row>
    <row r="255" spans="4:9" ht="12" x14ac:dyDescent="0.2">
      <c r="D255" s="85"/>
      <c r="E255" s="85"/>
      <c r="F255" s="85"/>
      <c r="G255" s="85"/>
      <c r="H255" s="85"/>
      <c r="I255" s="55"/>
    </row>
    <row r="256" spans="4:9" ht="12" x14ac:dyDescent="0.2">
      <c r="D256" s="85"/>
      <c r="E256" s="85"/>
      <c r="F256" s="85"/>
      <c r="G256" s="85"/>
      <c r="H256" s="85"/>
      <c r="I256" s="55"/>
    </row>
    <row r="257" spans="4:9" ht="12" x14ac:dyDescent="0.2">
      <c r="D257" s="85"/>
      <c r="E257" s="85"/>
      <c r="F257" s="85"/>
      <c r="G257" s="85"/>
      <c r="H257" s="85"/>
      <c r="I257" s="55"/>
    </row>
    <row r="258" spans="4:9" ht="12" x14ac:dyDescent="0.2">
      <c r="D258" s="85"/>
      <c r="E258" s="85"/>
      <c r="F258" s="85"/>
      <c r="G258" s="85"/>
      <c r="H258" s="85"/>
      <c r="I258" s="55"/>
    </row>
    <row r="259" spans="4:9" ht="12" x14ac:dyDescent="0.2">
      <c r="D259" s="85"/>
      <c r="E259" s="85"/>
      <c r="F259" s="85"/>
      <c r="G259" s="85"/>
      <c r="H259" s="85"/>
      <c r="I259" s="55"/>
    </row>
    <row r="260" spans="4:9" ht="12" x14ac:dyDescent="0.2">
      <c r="D260" s="85"/>
      <c r="E260" s="85"/>
      <c r="F260" s="85"/>
      <c r="G260" s="85"/>
      <c r="H260" s="85"/>
      <c r="I260" s="55"/>
    </row>
    <row r="261" spans="4:9" ht="12" x14ac:dyDescent="0.2">
      <c r="D261" s="85"/>
      <c r="E261" s="85"/>
      <c r="F261" s="85"/>
      <c r="G261" s="85"/>
      <c r="H261" s="85"/>
      <c r="I261" s="55"/>
    </row>
    <row r="262" spans="4:9" ht="12" x14ac:dyDescent="0.2">
      <c r="D262" s="85"/>
      <c r="E262" s="85"/>
      <c r="F262" s="85"/>
      <c r="G262" s="85"/>
      <c r="H262" s="85"/>
      <c r="I262" s="55"/>
    </row>
    <row r="263" spans="4:9" ht="12" x14ac:dyDescent="0.2">
      <c r="D263" s="85"/>
      <c r="E263" s="85"/>
      <c r="F263" s="85"/>
      <c r="G263" s="85"/>
      <c r="H263" s="85"/>
      <c r="I263" s="55"/>
    </row>
    <row r="264" spans="4:9" ht="12" x14ac:dyDescent="0.2">
      <c r="D264" s="85"/>
      <c r="E264" s="85"/>
      <c r="F264" s="85"/>
      <c r="G264" s="85"/>
      <c r="H264" s="85"/>
      <c r="I264" s="55"/>
    </row>
    <row r="265" spans="4:9" ht="12" x14ac:dyDescent="0.2">
      <c r="D265" s="85"/>
      <c r="E265" s="85"/>
      <c r="F265" s="85"/>
      <c r="G265" s="85"/>
      <c r="H265" s="85"/>
      <c r="I265" s="55"/>
    </row>
    <row r="266" spans="4:9" ht="12" x14ac:dyDescent="0.2">
      <c r="D266" s="85"/>
      <c r="E266" s="85"/>
      <c r="F266" s="85"/>
      <c r="G266" s="85"/>
      <c r="H266" s="85"/>
      <c r="I266" s="55"/>
    </row>
    <row r="267" spans="4:9" ht="12" x14ac:dyDescent="0.2">
      <c r="D267" s="85"/>
      <c r="E267" s="85"/>
      <c r="F267" s="85"/>
      <c r="G267" s="85"/>
      <c r="H267" s="85"/>
      <c r="I267" s="55"/>
    </row>
    <row r="268" spans="4:9" ht="12" x14ac:dyDescent="0.2">
      <c r="D268" s="85"/>
      <c r="E268" s="85"/>
      <c r="F268" s="85"/>
      <c r="G268" s="85"/>
      <c r="H268" s="85"/>
      <c r="I268" s="55"/>
    </row>
    <row r="269" spans="4:9" ht="12" x14ac:dyDescent="0.2">
      <c r="D269" s="85"/>
      <c r="E269" s="85"/>
      <c r="F269" s="85"/>
      <c r="G269" s="85"/>
      <c r="H269" s="85"/>
      <c r="I269" s="55"/>
    </row>
    <row r="270" spans="4:9" ht="12" x14ac:dyDescent="0.2">
      <c r="D270" s="85"/>
      <c r="E270" s="85"/>
      <c r="F270" s="85"/>
      <c r="G270" s="85"/>
      <c r="H270" s="85"/>
      <c r="I270" s="55"/>
    </row>
    <row r="271" spans="4:9" ht="12" x14ac:dyDescent="0.2">
      <c r="D271" s="85"/>
      <c r="E271" s="85"/>
      <c r="F271" s="85"/>
      <c r="G271" s="85"/>
      <c r="H271" s="85"/>
      <c r="I271" s="55"/>
    </row>
    <row r="272" spans="4:9" ht="12" x14ac:dyDescent="0.2">
      <c r="D272" s="85"/>
      <c r="E272" s="85"/>
      <c r="F272" s="85"/>
      <c r="G272" s="85"/>
      <c r="H272" s="85"/>
      <c r="I272" s="55"/>
    </row>
    <row r="273" spans="4:9" ht="12" x14ac:dyDescent="0.2">
      <c r="D273" s="85"/>
      <c r="E273" s="85"/>
      <c r="F273" s="85"/>
      <c r="G273" s="85"/>
      <c r="H273" s="85"/>
      <c r="I273" s="55"/>
    </row>
    <row r="274" spans="4:9" ht="12" x14ac:dyDescent="0.2">
      <c r="D274" s="85"/>
      <c r="E274" s="85"/>
      <c r="F274" s="85"/>
      <c r="G274" s="85"/>
      <c r="H274" s="85"/>
      <c r="I274" s="55"/>
    </row>
    <row r="275" spans="4:9" ht="12" x14ac:dyDescent="0.2">
      <c r="D275" s="85"/>
      <c r="E275" s="85"/>
      <c r="F275" s="85"/>
      <c r="G275" s="85"/>
      <c r="H275" s="85"/>
      <c r="I275" s="55"/>
    </row>
    <row r="276" spans="4:9" ht="12" x14ac:dyDescent="0.2">
      <c r="D276" s="85"/>
      <c r="E276" s="85"/>
      <c r="F276" s="85"/>
      <c r="G276" s="85"/>
      <c r="H276" s="85"/>
      <c r="I276" s="55"/>
    </row>
    <row r="277" spans="4:9" ht="12" x14ac:dyDescent="0.2">
      <c r="D277" s="85"/>
      <c r="E277" s="85"/>
      <c r="F277" s="85"/>
      <c r="G277" s="85"/>
      <c r="H277" s="85"/>
      <c r="I277" s="55"/>
    </row>
    <row r="278" spans="4:9" ht="12" x14ac:dyDescent="0.2">
      <c r="D278" s="85"/>
      <c r="E278" s="85"/>
      <c r="F278" s="85"/>
      <c r="G278" s="85"/>
      <c r="H278" s="85"/>
      <c r="I278" s="55"/>
    </row>
    <row r="279" spans="4:9" ht="12" x14ac:dyDescent="0.2">
      <c r="D279" s="85"/>
      <c r="E279" s="85"/>
      <c r="F279" s="85"/>
      <c r="G279" s="85"/>
      <c r="H279" s="85"/>
      <c r="I279" s="55"/>
    </row>
    <row r="280" spans="4:9" ht="12" x14ac:dyDescent="0.2">
      <c r="D280" s="85"/>
      <c r="E280" s="85"/>
      <c r="F280" s="85"/>
      <c r="G280" s="85"/>
      <c r="H280" s="85"/>
      <c r="I280" s="55"/>
    </row>
    <row r="281" spans="4:9" ht="12" x14ac:dyDescent="0.2">
      <c r="D281" s="85"/>
      <c r="E281" s="85"/>
      <c r="F281" s="85"/>
      <c r="G281" s="85"/>
      <c r="H281" s="85"/>
      <c r="I281" s="55"/>
    </row>
    <row r="282" spans="4:9" ht="12" x14ac:dyDescent="0.2">
      <c r="D282" s="85"/>
      <c r="E282" s="85"/>
      <c r="F282" s="85"/>
      <c r="G282" s="85"/>
      <c r="H282" s="85"/>
      <c r="I282" s="55"/>
    </row>
    <row r="283" spans="4:9" ht="12" x14ac:dyDescent="0.2">
      <c r="D283" s="85"/>
      <c r="E283" s="85"/>
      <c r="F283" s="85"/>
      <c r="G283" s="85"/>
      <c r="H283" s="85"/>
      <c r="I283" s="55"/>
    </row>
    <row r="284" spans="4:9" ht="12" x14ac:dyDescent="0.2">
      <c r="D284" s="85"/>
      <c r="E284" s="85"/>
      <c r="F284" s="85"/>
      <c r="G284" s="85"/>
      <c r="H284" s="85"/>
      <c r="I284" s="55"/>
    </row>
    <row r="285" spans="4:9" ht="12" x14ac:dyDescent="0.2">
      <c r="D285" s="85"/>
      <c r="E285" s="85"/>
      <c r="F285" s="85"/>
      <c r="G285" s="85"/>
      <c r="H285" s="85"/>
      <c r="I285" s="55"/>
    </row>
    <row r="286" spans="4:9" ht="12" x14ac:dyDescent="0.2">
      <c r="D286" s="85"/>
      <c r="E286" s="85"/>
      <c r="F286" s="85"/>
      <c r="G286" s="85"/>
      <c r="H286" s="85"/>
      <c r="I286" s="55"/>
    </row>
    <row r="287" spans="4:9" ht="12" x14ac:dyDescent="0.2">
      <c r="D287" s="85"/>
      <c r="E287" s="85"/>
      <c r="F287" s="85"/>
      <c r="G287" s="85"/>
      <c r="H287" s="85"/>
      <c r="I287" s="55"/>
    </row>
    <row r="288" spans="4:9" ht="12" x14ac:dyDescent="0.2">
      <c r="D288" s="85"/>
      <c r="E288" s="85"/>
      <c r="F288" s="85"/>
      <c r="G288" s="85"/>
      <c r="H288" s="85"/>
      <c r="I288" s="55"/>
    </row>
    <row r="289" spans="4:9" ht="12" x14ac:dyDescent="0.2">
      <c r="D289" s="85"/>
      <c r="E289" s="85"/>
      <c r="F289" s="85"/>
      <c r="G289" s="85"/>
      <c r="H289" s="85"/>
      <c r="I289" s="55"/>
    </row>
    <row r="290" spans="4:9" ht="12" x14ac:dyDescent="0.2">
      <c r="D290" s="85"/>
      <c r="E290" s="85"/>
      <c r="F290" s="85"/>
      <c r="G290" s="85"/>
      <c r="H290" s="85"/>
      <c r="I290" s="55"/>
    </row>
    <row r="291" spans="4:9" ht="12" x14ac:dyDescent="0.2">
      <c r="D291" s="85"/>
      <c r="E291" s="85"/>
      <c r="F291" s="85"/>
      <c r="G291" s="85"/>
      <c r="H291" s="85"/>
      <c r="I291" s="55"/>
    </row>
    <row r="292" spans="4:9" ht="12" x14ac:dyDescent="0.2">
      <c r="D292" s="85"/>
      <c r="E292" s="85"/>
      <c r="F292" s="85"/>
      <c r="G292" s="85"/>
      <c r="H292" s="85"/>
      <c r="I292" s="55"/>
    </row>
    <row r="293" spans="4:9" ht="12" x14ac:dyDescent="0.2">
      <c r="D293" s="85"/>
      <c r="E293" s="85"/>
      <c r="F293" s="85"/>
      <c r="G293" s="85"/>
      <c r="H293" s="85"/>
      <c r="I293" s="55"/>
    </row>
    <row r="294" spans="4:9" ht="12" x14ac:dyDescent="0.2">
      <c r="D294" s="85"/>
      <c r="E294" s="85"/>
      <c r="F294" s="85"/>
      <c r="G294" s="85"/>
      <c r="H294" s="85"/>
      <c r="I294" s="55"/>
    </row>
    <row r="295" spans="4:9" ht="12" x14ac:dyDescent="0.2">
      <c r="D295" s="85"/>
      <c r="E295" s="85"/>
      <c r="F295" s="85"/>
      <c r="G295" s="85"/>
      <c r="H295" s="85"/>
      <c r="I295" s="55"/>
    </row>
    <row r="296" spans="4:9" ht="12" x14ac:dyDescent="0.2">
      <c r="D296" s="85"/>
      <c r="E296" s="85"/>
      <c r="F296" s="85"/>
      <c r="G296" s="85"/>
      <c r="H296" s="85"/>
      <c r="I296" s="55"/>
    </row>
    <row r="297" spans="4:9" ht="12" x14ac:dyDescent="0.2">
      <c r="D297" s="85"/>
      <c r="E297" s="85"/>
      <c r="F297" s="85"/>
      <c r="G297" s="85"/>
      <c r="H297" s="85"/>
      <c r="I297" s="55"/>
    </row>
    <row r="298" spans="4:9" ht="12" x14ac:dyDescent="0.2">
      <c r="D298" s="85"/>
      <c r="E298" s="85"/>
      <c r="F298" s="85"/>
      <c r="G298" s="85"/>
      <c r="H298" s="85"/>
      <c r="I298" s="55"/>
    </row>
    <row r="299" spans="4:9" ht="12" x14ac:dyDescent="0.2">
      <c r="D299" s="85"/>
      <c r="E299" s="85"/>
      <c r="F299" s="85"/>
      <c r="G299" s="85"/>
      <c r="H299" s="85"/>
      <c r="I299" s="55"/>
    </row>
    <row r="300" spans="4:9" ht="12" x14ac:dyDescent="0.2">
      <c r="D300" s="85"/>
      <c r="E300" s="85"/>
      <c r="F300" s="85"/>
      <c r="G300" s="85"/>
      <c r="H300" s="85"/>
      <c r="I300" s="55"/>
    </row>
    <row r="301" spans="4:9" ht="12" x14ac:dyDescent="0.2">
      <c r="D301" s="85"/>
      <c r="E301" s="85"/>
      <c r="F301" s="85"/>
      <c r="G301" s="85"/>
      <c r="H301" s="85"/>
      <c r="I301" s="55"/>
    </row>
    <row r="302" spans="4:9" ht="12" x14ac:dyDescent="0.2">
      <c r="D302" s="85"/>
      <c r="E302" s="85"/>
      <c r="F302" s="85"/>
      <c r="G302" s="85"/>
      <c r="H302" s="85"/>
      <c r="I302" s="55"/>
    </row>
    <row r="303" spans="4:9" ht="12" x14ac:dyDescent="0.2">
      <c r="D303" s="85"/>
      <c r="E303" s="85"/>
      <c r="F303" s="85"/>
      <c r="G303" s="85"/>
      <c r="H303" s="85"/>
      <c r="I303" s="55"/>
    </row>
    <row r="304" spans="4:9" ht="12" x14ac:dyDescent="0.2">
      <c r="D304" s="85"/>
      <c r="E304" s="85"/>
      <c r="F304" s="85"/>
      <c r="G304" s="85"/>
      <c r="H304" s="85"/>
      <c r="I304" s="55"/>
    </row>
    <row r="305" spans="4:9" ht="12" x14ac:dyDescent="0.2">
      <c r="D305" s="85"/>
      <c r="E305" s="85"/>
      <c r="F305" s="85"/>
      <c r="G305" s="85"/>
      <c r="H305" s="85"/>
      <c r="I305" s="55"/>
    </row>
    <row r="306" spans="4:9" ht="12" x14ac:dyDescent="0.2">
      <c r="D306" s="85"/>
      <c r="E306" s="85"/>
      <c r="F306" s="85"/>
      <c r="G306" s="85"/>
      <c r="H306" s="85"/>
      <c r="I306" s="55"/>
    </row>
    <row r="307" spans="4:9" ht="12" x14ac:dyDescent="0.2">
      <c r="D307" s="85"/>
      <c r="E307" s="85"/>
      <c r="F307" s="85"/>
      <c r="G307" s="85"/>
      <c r="H307" s="85"/>
      <c r="I307" s="55"/>
    </row>
    <row r="308" spans="4:9" ht="12" x14ac:dyDescent="0.2">
      <c r="D308" s="85"/>
      <c r="E308" s="85"/>
      <c r="F308" s="85"/>
      <c r="G308" s="85"/>
      <c r="H308" s="85"/>
      <c r="I308" s="55"/>
    </row>
    <row r="309" spans="4:9" ht="12" x14ac:dyDescent="0.2">
      <c r="D309" s="85"/>
      <c r="E309" s="85"/>
      <c r="F309" s="85"/>
      <c r="G309" s="85"/>
      <c r="H309" s="85"/>
      <c r="I309" s="55"/>
    </row>
    <row r="310" spans="4:9" ht="12" x14ac:dyDescent="0.2">
      <c r="D310" s="85"/>
      <c r="E310" s="85"/>
      <c r="F310" s="85"/>
      <c r="G310" s="85"/>
      <c r="H310" s="85"/>
      <c r="I310" s="55"/>
    </row>
    <row r="311" spans="4:9" ht="12" x14ac:dyDescent="0.2">
      <c r="D311" s="85"/>
      <c r="E311" s="85"/>
      <c r="F311" s="85"/>
      <c r="G311" s="85"/>
      <c r="H311" s="85"/>
      <c r="I311" s="55"/>
    </row>
    <row r="312" spans="4:9" ht="12" x14ac:dyDescent="0.2">
      <c r="D312" s="85"/>
      <c r="E312" s="85"/>
      <c r="F312" s="85"/>
      <c r="G312" s="85"/>
      <c r="H312" s="85"/>
      <c r="I312" s="55"/>
    </row>
    <row r="313" spans="4:9" ht="12" x14ac:dyDescent="0.2">
      <c r="D313" s="85"/>
      <c r="E313" s="85"/>
      <c r="F313" s="85"/>
      <c r="G313" s="85"/>
      <c r="H313" s="85"/>
      <c r="I313" s="55"/>
    </row>
    <row r="314" spans="4:9" ht="12" x14ac:dyDescent="0.2">
      <c r="D314" s="85"/>
      <c r="E314" s="85"/>
      <c r="F314" s="85"/>
      <c r="G314" s="85"/>
      <c r="H314" s="85"/>
      <c r="I314" s="55"/>
    </row>
    <row r="315" spans="4:9" ht="12" x14ac:dyDescent="0.2">
      <c r="D315" s="85"/>
      <c r="E315" s="85"/>
      <c r="F315" s="85"/>
      <c r="G315" s="85"/>
      <c r="H315" s="85"/>
      <c r="I315" s="55"/>
    </row>
    <row r="316" spans="4:9" ht="12" x14ac:dyDescent="0.2">
      <c r="D316" s="85"/>
      <c r="E316" s="85"/>
      <c r="F316" s="85"/>
      <c r="G316" s="85"/>
      <c r="H316" s="85"/>
      <c r="I316" s="55"/>
    </row>
    <row r="317" spans="4:9" ht="12" x14ac:dyDescent="0.2">
      <c r="D317" s="85"/>
      <c r="E317" s="85"/>
      <c r="F317" s="85"/>
      <c r="G317" s="85"/>
      <c r="H317" s="85"/>
      <c r="I317" s="55"/>
    </row>
    <row r="318" spans="4:9" ht="12" x14ac:dyDescent="0.2">
      <c r="D318" s="85"/>
      <c r="E318" s="85"/>
      <c r="F318" s="85"/>
      <c r="G318" s="85"/>
      <c r="H318" s="85"/>
      <c r="I318" s="55"/>
    </row>
    <row r="319" spans="4:9" ht="12" x14ac:dyDescent="0.2">
      <c r="D319" s="85"/>
      <c r="E319" s="85"/>
      <c r="F319" s="85"/>
      <c r="G319" s="85"/>
      <c r="H319" s="85"/>
      <c r="I319" s="55"/>
    </row>
    <row r="320" spans="4:9" ht="12" x14ac:dyDescent="0.2">
      <c r="D320" s="85"/>
      <c r="E320" s="85"/>
      <c r="F320" s="85"/>
      <c r="G320" s="85"/>
      <c r="H320" s="85"/>
      <c r="I320" s="55"/>
    </row>
    <row r="321" spans="4:9" ht="12" x14ac:dyDescent="0.2">
      <c r="D321" s="85"/>
      <c r="E321" s="85"/>
      <c r="F321" s="85"/>
      <c r="G321" s="85"/>
      <c r="H321" s="85"/>
      <c r="I321" s="55"/>
    </row>
    <row r="322" spans="4:9" ht="12" x14ac:dyDescent="0.2">
      <c r="D322" s="85"/>
      <c r="E322" s="85"/>
      <c r="F322" s="85"/>
      <c r="G322" s="85"/>
      <c r="H322" s="85"/>
      <c r="I322" s="55"/>
    </row>
    <row r="323" spans="4:9" ht="12" x14ac:dyDescent="0.2">
      <c r="D323" s="85"/>
      <c r="E323" s="85"/>
      <c r="F323" s="85"/>
      <c r="G323" s="85"/>
      <c r="H323" s="85"/>
      <c r="I323" s="55"/>
    </row>
    <row r="324" spans="4:9" ht="12" x14ac:dyDescent="0.2">
      <c r="D324" s="85"/>
      <c r="E324" s="85"/>
      <c r="F324" s="85"/>
      <c r="G324" s="85"/>
      <c r="H324" s="85"/>
      <c r="I324" s="55"/>
    </row>
    <row r="325" spans="4:9" ht="12" x14ac:dyDescent="0.2">
      <c r="D325" s="85"/>
      <c r="E325" s="85"/>
      <c r="F325" s="85"/>
      <c r="G325" s="85"/>
      <c r="H325" s="85"/>
      <c r="I325" s="55"/>
    </row>
    <row r="326" spans="4:9" ht="12" x14ac:dyDescent="0.2">
      <c r="D326" s="85"/>
      <c r="E326" s="85"/>
      <c r="F326" s="85"/>
      <c r="G326" s="85"/>
      <c r="H326" s="85"/>
      <c r="I326" s="55"/>
    </row>
    <row r="327" spans="4:9" ht="12" x14ac:dyDescent="0.2">
      <c r="D327" s="85"/>
      <c r="E327" s="85"/>
      <c r="F327" s="85"/>
      <c r="G327" s="85"/>
      <c r="H327" s="85"/>
      <c r="I327" s="55"/>
    </row>
    <row r="328" spans="4:9" ht="12" x14ac:dyDescent="0.2">
      <c r="D328" s="85"/>
      <c r="E328" s="85"/>
      <c r="F328" s="85"/>
      <c r="G328" s="85"/>
      <c r="H328" s="85"/>
      <c r="I328" s="55"/>
    </row>
    <row r="329" spans="4:9" ht="12" x14ac:dyDescent="0.2">
      <c r="D329" s="85"/>
      <c r="E329" s="85"/>
      <c r="F329" s="85"/>
      <c r="G329" s="85"/>
      <c r="H329" s="85"/>
      <c r="I329" s="55"/>
    </row>
    <row r="330" spans="4:9" ht="12" x14ac:dyDescent="0.2">
      <c r="D330" s="85"/>
      <c r="E330" s="85"/>
      <c r="F330" s="85"/>
      <c r="G330" s="85"/>
      <c r="H330" s="85"/>
      <c r="I330" s="55"/>
    </row>
    <row r="331" spans="4:9" ht="12" x14ac:dyDescent="0.2">
      <c r="D331" s="85"/>
      <c r="E331" s="85"/>
      <c r="F331" s="85"/>
      <c r="G331" s="85"/>
      <c r="H331" s="85"/>
      <c r="I331" s="55"/>
    </row>
    <row r="332" spans="4:9" ht="12" x14ac:dyDescent="0.2">
      <c r="D332" s="85"/>
      <c r="E332" s="85"/>
      <c r="F332" s="85"/>
      <c r="G332" s="85"/>
      <c r="H332" s="85"/>
      <c r="I332" s="55"/>
    </row>
    <row r="333" spans="4:9" ht="12" x14ac:dyDescent="0.2">
      <c r="D333" s="85"/>
      <c r="E333" s="85"/>
      <c r="F333" s="85"/>
      <c r="G333" s="85"/>
      <c r="H333" s="85"/>
      <c r="I333" s="55"/>
    </row>
    <row r="334" spans="4:9" ht="12" x14ac:dyDescent="0.2">
      <c r="D334" s="85"/>
      <c r="E334" s="85"/>
      <c r="F334" s="85"/>
      <c r="G334" s="85"/>
      <c r="H334" s="85"/>
      <c r="I334" s="55"/>
    </row>
    <row r="335" spans="4:9" ht="12" x14ac:dyDescent="0.2">
      <c r="D335" s="85"/>
      <c r="E335" s="85"/>
      <c r="F335" s="85"/>
      <c r="G335" s="85"/>
      <c r="H335" s="85"/>
      <c r="I335" s="55"/>
    </row>
    <row r="336" spans="4:9" ht="12" x14ac:dyDescent="0.2">
      <c r="D336" s="85"/>
      <c r="E336" s="85"/>
      <c r="F336" s="85"/>
      <c r="G336" s="85"/>
      <c r="H336" s="85"/>
      <c r="I336" s="55"/>
    </row>
    <row r="337" spans="4:9" ht="12" x14ac:dyDescent="0.2">
      <c r="D337" s="85"/>
      <c r="E337" s="85"/>
      <c r="F337" s="85"/>
      <c r="G337" s="85"/>
      <c r="H337" s="85"/>
      <c r="I337" s="55"/>
    </row>
    <row r="338" spans="4:9" ht="12" x14ac:dyDescent="0.2">
      <c r="D338" s="85"/>
      <c r="E338" s="85"/>
      <c r="F338" s="85"/>
      <c r="G338" s="85"/>
      <c r="H338" s="85"/>
      <c r="I338" s="55"/>
    </row>
    <row r="339" spans="4:9" ht="12" x14ac:dyDescent="0.2">
      <c r="D339" s="85"/>
      <c r="E339" s="85"/>
      <c r="F339" s="85"/>
      <c r="G339" s="85"/>
      <c r="H339" s="85"/>
      <c r="I339" s="55"/>
    </row>
    <row r="340" spans="4:9" ht="12" x14ac:dyDescent="0.2">
      <c r="D340" s="85"/>
      <c r="E340" s="85"/>
      <c r="F340" s="85"/>
      <c r="G340" s="85"/>
      <c r="H340" s="85"/>
      <c r="I340" s="55"/>
    </row>
    <row r="341" spans="4:9" ht="12" x14ac:dyDescent="0.2">
      <c r="D341" s="85"/>
      <c r="E341" s="85"/>
      <c r="F341" s="85"/>
      <c r="G341" s="85"/>
      <c r="H341" s="85"/>
      <c r="I341" s="55"/>
    </row>
    <row r="342" spans="4:9" ht="12" x14ac:dyDescent="0.2">
      <c r="D342" s="85"/>
      <c r="E342" s="85"/>
      <c r="F342" s="85"/>
      <c r="G342" s="85"/>
      <c r="H342" s="85"/>
      <c r="I342" s="55"/>
    </row>
    <row r="343" spans="4:9" ht="12" x14ac:dyDescent="0.2">
      <c r="D343" s="85"/>
      <c r="E343" s="85"/>
      <c r="F343" s="85"/>
      <c r="G343" s="85"/>
      <c r="H343" s="85"/>
      <c r="I343" s="55"/>
    </row>
    <row r="344" spans="4:9" ht="12" x14ac:dyDescent="0.2">
      <c r="D344" s="85"/>
      <c r="E344" s="85"/>
      <c r="F344" s="85"/>
      <c r="G344" s="85"/>
      <c r="H344" s="85"/>
      <c r="I344" s="55"/>
    </row>
    <row r="345" spans="4:9" ht="12" x14ac:dyDescent="0.2">
      <c r="D345" s="85"/>
      <c r="E345" s="85"/>
      <c r="F345" s="85"/>
      <c r="G345" s="85"/>
      <c r="H345" s="85"/>
      <c r="I345" s="55"/>
    </row>
    <row r="346" spans="4:9" ht="12" x14ac:dyDescent="0.2">
      <c r="D346" s="85"/>
      <c r="E346" s="85"/>
      <c r="F346" s="85"/>
      <c r="G346" s="85"/>
      <c r="H346" s="85"/>
      <c r="I346" s="55"/>
    </row>
    <row r="347" spans="4:9" ht="12" x14ac:dyDescent="0.2">
      <c r="D347" s="85"/>
      <c r="E347" s="85"/>
      <c r="F347" s="85"/>
      <c r="G347" s="85"/>
      <c r="H347" s="85"/>
      <c r="I347" s="55"/>
    </row>
    <row r="348" spans="4:9" ht="12" x14ac:dyDescent="0.2">
      <c r="D348" s="85"/>
      <c r="E348" s="85"/>
      <c r="F348" s="85"/>
      <c r="G348" s="85"/>
      <c r="H348" s="85"/>
      <c r="I348" s="55"/>
    </row>
    <row r="349" spans="4:9" ht="12" x14ac:dyDescent="0.2">
      <c r="D349" s="85"/>
      <c r="E349" s="85"/>
      <c r="F349" s="85"/>
      <c r="G349" s="85"/>
      <c r="H349" s="85"/>
      <c r="I349" s="55"/>
    </row>
    <row r="350" spans="4:9" ht="12" x14ac:dyDescent="0.2">
      <c r="D350" s="85"/>
      <c r="E350" s="85"/>
      <c r="F350" s="85"/>
      <c r="G350" s="85"/>
      <c r="H350" s="85"/>
      <c r="I350" s="55"/>
    </row>
    <row r="351" spans="4:9" ht="12" x14ac:dyDescent="0.2">
      <c r="D351" s="85"/>
      <c r="E351" s="85"/>
      <c r="F351" s="85"/>
      <c r="G351" s="85"/>
      <c r="H351" s="85"/>
      <c r="I351" s="55"/>
    </row>
    <row r="352" spans="4:9" ht="12" x14ac:dyDescent="0.2">
      <c r="D352" s="85"/>
      <c r="E352" s="85"/>
      <c r="F352" s="85"/>
      <c r="G352" s="85"/>
      <c r="H352" s="85"/>
      <c r="I352" s="55"/>
    </row>
    <row r="353" spans="4:9" ht="12" x14ac:dyDescent="0.2">
      <c r="D353" s="85"/>
      <c r="E353" s="85"/>
      <c r="F353" s="85"/>
      <c r="G353" s="85"/>
      <c r="H353" s="85"/>
      <c r="I353" s="55"/>
    </row>
    <row r="354" spans="4:9" ht="12" x14ac:dyDescent="0.2">
      <c r="D354" s="85"/>
      <c r="E354" s="85"/>
      <c r="F354" s="85"/>
      <c r="G354" s="85"/>
      <c r="H354" s="85"/>
      <c r="I354" s="55"/>
    </row>
    <row r="355" spans="4:9" ht="12" x14ac:dyDescent="0.2">
      <c r="D355" s="85"/>
      <c r="E355" s="85"/>
      <c r="F355" s="85"/>
      <c r="G355" s="85"/>
      <c r="H355" s="85"/>
      <c r="I355" s="55"/>
    </row>
    <row r="356" spans="4:9" ht="12" x14ac:dyDescent="0.2">
      <c r="D356" s="85"/>
      <c r="E356" s="85"/>
      <c r="F356" s="85"/>
      <c r="G356" s="85"/>
      <c r="H356" s="85"/>
      <c r="I356" s="55"/>
    </row>
    <row r="357" spans="4:9" ht="12" x14ac:dyDescent="0.2">
      <c r="D357" s="85"/>
      <c r="E357" s="85"/>
      <c r="F357" s="85"/>
      <c r="G357" s="85"/>
      <c r="H357" s="85"/>
      <c r="I357" s="55"/>
    </row>
    <row r="358" spans="4:9" ht="12" x14ac:dyDescent="0.2">
      <c r="D358" s="85"/>
      <c r="E358" s="85"/>
      <c r="F358" s="85"/>
      <c r="G358" s="85"/>
      <c r="H358" s="85"/>
      <c r="I358" s="55"/>
    </row>
    <row r="359" spans="4:9" ht="12" x14ac:dyDescent="0.2">
      <c r="D359" s="85"/>
      <c r="E359" s="85"/>
      <c r="F359" s="85"/>
      <c r="G359" s="85"/>
      <c r="H359" s="85"/>
      <c r="I359" s="55"/>
    </row>
    <row r="360" spans="4:9" ht="12" x14ac:dyDescent="0.2">
      <c r="D360" s="85"/>
      <c r="E360" s="85"/>
      <c r="F360" s="85"/>
      <c r="G360" s="85"/>
      <c r="H360" s="85"/>
      <c r="I360" s="55"/>
    </row>
    <row r="361" spans="4:9" ht="12" x14ac:dyDescent="0.2">
      <c r="D361" s="85"/>
      <c r="E361" s="85"/>
      <c r="F361" s="85"/>
      <c r="G361" s="85"/>
      <c r="H361" s="85"/>
      <c r="I361" s="55"/>
    </row>
    <row r="362" spans="4:9" ht="12" x14ac:dyDescent="0.2">
      <c r="D362" s="85"/>
      <c r="E362" s="85"/>
      <c r="F362" s="85"/>
      <c r="G362" s="85"/>
      <c r="H362" s="85"/>
      <c r="I362" s="55"/>
    </row>
    <row r="363" spans="4:9" ht="12" x14ac:dyDescent="0.2">
      <c r="D363" s="85"/>
      <c r="E363" s="85"/>
      <c r="F363" s="85"/>
      <c r="G363" s="85"/>
      <c r="H363" s="85"/>
      <c r="I363" s="55"/>
    </row>
    <row r="364" spans="4:9" ht="12" x14ac:dyDescent="0.2">
      <c r="D364" s="85"/>
      <c r="E364" s="85"/>
      <c r="F364" s="85"/>
      <c r="G364" s="85"/>
      <c r="H364" s="85"/>
      <c r="I364" s="55"/>
    </row>
    <row r="365" spans="4:9" ht="12" x14ac:dyDescent="0.2">
      <c r="D365" s="85"/>
      <c r="E365" s="85"/>
      <c r="F365" s="85"/>
      <c r="G365" s="85"/>
      <c r="H365" s="85"/>
      <c r="I365" s="55"/>
    </row>
    <row r="366" spans="4:9" ht="12" x14ac:dyDescent="0.2">
      <c r="D366" s="85"/>
      <c r="E366" s="85"/>
      <c r="F366" s="85"/>
      <c r="G366" s="85"/>
      <c r="H366" s="85"/>
      <c r="I366" s="55"/>
    </row>
    <row r="367" spans="4:9" ht="12" x14ac:dyDescent="0.2">
      <c r="D367" s="85"/>
      <c r="E367" s="85"/>
      <c r="F367" s="85"/>
      <c r="G367" s="85"/>
      <c r="H367" s="85"/>
      <c r="I367" s="55"/>
    </row>
    <row r="368" spans="4:9" ht="12" x14ac:dyDescent="0.2">
      <c r="D368" s="85"/>
      <c r="E368" s="85"/>
      <c r="F368" s="85"/>
      <c r="G368" s="85"/>
      <c r="H368" s="85"/>
      <c r="I368" s="55"/>
    </row>
    <row r="369" spans="4:9" ht="12" x14ac:dyDescent="0.2">
      <c r="D369" s="85"/>
      <c r="E369" s="85"/>
      <c r="F369" s="85"/>
      <c r="G369" s="85"/>
      <c r="H369" s="85"/>
      <c r="I369" s="55"/>
    </row>
    <row r="370" spans="4:9" ht="12" x14ac:dyDescent="0.2">
      <c r="D370" s="85"/>
      <c r="E370" s="85"/>
      <c r="F370" s="85"/>
      <c r="G370" s="85"/>
      <c r="H370" s="85"/>
      <c r="I370" s="55"/>
    </row>
    <row r="371" spans="4:9" ht="12" x14ac:dyDescent="0.2">
      <c r="D371" s="85"/>
      <c r="E371" s="85"/>
      <c r="F371" s="85"/>
      <c r="G371" s="85"/>
      <c r="H371" s="85"/>
      <c r="I371" s="55"/>
    </row>
    <row r="372" spans="4:9" ht="12" x14ac:dyDescent="0.2">
      <c r="D372" s="85"/>
      <c r="E372" s="85"/>
      <c r="F372" s="85"/>
      <c r="G372" s="85"/>
      <c r="H372" s="85"/>
      <c r="I372" s="55"/>
    </row>
    <row r="373" spans="4:9" ht="12" x14ac:dyDescent="0.2">
      <c r="D373" s="85"/>
      <c r="E373" s="85"/>
      <c r="F373" s="85"/>
      <c r="G373" s="85"/>
      <c r="H373" s="85"/>
      <c r="I373" s="55"/>
    </row>
    <row r="374" spans="4:9" ht="12" x14ac:dyDescent="0.2">
      <c r="D374" s="85"/>
      <c r="E374" s="85"/>
      <c r="F374" s="85"/>
      <c r="G374" s="85"/>
      <c r="H374" s="85"/>
      <c r="I374" s="55"/>
    </row>
    <row r="375" spans="4:9" ht="12" x14ac:dyDescent="0.2">
      <c r="D375" s="85"/>
      <c r="E375" s="85"/>
      <c r="F375" s="85"/>
      <c r="G375" s="85"/>
      <c r="H375" s="85"/>
      <c r="I375" s="55"/>
    </row>
    <row r="376" spans="4:9" ht="12" x14ac:dyDescent="0.2">
      <c r="D376" s="85"/>
      <c r="E376" s="85"/>
      <c r="F376" s="85"/>
      <c r="G376" s="85"/>
      <c r="H376" s="85"/>
      <c r="I376" s="55"/>
    </row>
    <row r="377" spans="4:9" ht="12" x14ac:dyDescent="0.2">
      <c r="D377" s="85"/>
      <c r="E377" s="85"/>
      <c r="F377" s="85"/>
      <c r="G377" s="85"/>
      <c r="H377" s="85"/>
      <c r="I377" s="55"/>
    </row>
    <row r="378" spans="4:9" ht="12" x14ac:dyDescent="0.2">
      <c r="D378" s="85"/>
      <c r="E378" s="85"/>
      <c r="F378" s="85"/>
      <c r="G378" s="85"/>
      <c r="H378" s="85"/>
      <c r="I378" s="55"/>
    </row>
    <row r="379" spans="4:9" ht="12" x14ac:dyDescent="0.2">
      <c r="D379" s="85"/>
      <c r="E379" s="85"/>
      <c r="F379" s="85"/>
      <c r="G379" s="85"/>
      <c r="H379" s="85"/>
      <c r="I379" s="55"/>
    </row>
    <row r="380" spans="4:9" ht="12" x14ac:dyDescent="0.2">
      <c r="D380" s="85"/>
      <c r="E380" s="85"/>
      <c r="F380" s="85"/>
      <c r="G380" s="85"/>
      <c r="H380" s="85"/>
      <c r="I380" s="55"/>
    </row>
    <row r="381" spans="4:9" ht="12" x14ac:dyDescent="0.2">
      <c r="D381" s="85"/>
      <c r="E381" s="85"/>
      <c r="F381" s="85"/>
      <c r="G381" s="85"/>
      <c r="H381" s="85"/>
      <c r="I381" s="55"/>
    </row>
    <row r="382" spans="4:9" ht="12" x14ac:dyDescent="0.2">
      <c r="D382" s="85"/>
      <c r="E382" s="85"/>
      <c r="F382" s="85"/>
      <c r="G382" s="85"/>
      <c r="H382" s="85"/>
      <c r="I382" s="55"/>
    </row>
    <row r="383" spans="4:9" ht="12" x14ac:dyDescent="0.2">
      <c r="D383" s="85"/>
      <c r="E383" s="85"/>
      <c r="F383" s="85"/>
      <c r="G383" s="85"/>
      <c r="H383" s="85"/>
      <c r="I383" s="55"/>
    </row>
    <row r="384" spans="4:9" ht="12" x14ac:dyDescent="0.2">
      <c r="D384" s="85"/>
      <c r="E384" s="85"/>
      <c r="F384" s="85"/>
      <c r="G384" s="85"/>
      <c r="H384" s="85"/>
      <c r="I384" s="55"/>
    </row>
    <row r="385" spans="4:9" ht="12" x14ac:dyDescent="0.2">
      <c r="D385" s="85"/>
      <c r="E385" s="85"/>
      <c r="F385" s="85"/>
      <c r="G385" s="85"/>
      <c r="H385" s="85"/>
      <c r="I385" s="55"/>
    </row>
    <row r="386" spans="4:9" ht="12" x14ac:dyDescent="0.2">
      <c r="D386" s="85"/>
      <c r="E386" s="85"/>
      <c r="F386" s="85"/>
      <c r="G386" s="85"/>
      <c r="H386" s="85"/>
      <c r="I386" s="55"/>
    </row>
    <row r="387" spans="4:9" ht="12" x14ac:dyDescent="0.2">
      <c r="D387" s="85"/>
      <c r="E387" s="85"/>
      <c r="F387" s="85"/>
      <c r="G387" s="85"/>
      <c r="H387" s="85"/>
      <c r="I387" s="55"/>
    </row>
    <row r="388" spans="4:9" ht="12" x14ac:dyDescent="0.2">
      <c r="D388" s="85"/>
      <c r="E388" s="85"/>
      <c r="F388" s="85"/>
      <c r="G388" s="85"/>
      <c r="H388" s="85"/>
      <c r="I388" s="55"/>
    </row>
    <row r="389" spans="4:9" ht="12" x14ac:dyDescent="0.2">
      <c r="D389" s="85"/>
      <c r="E389" s="85"/>
      <c r="F389" s="85"/>
      <c r="G389" s="85"/>
      <c r="H389" s="85"/>
      <c r="I389" s="55"/>
    </row>
    <row r="390" spans="4:9" ht="12" x14ac:dyDescent="0.2">
      <c r="D390" s="85"/>
      <c r="E390" s="85"/>
      <c r="F390" s="85"/>
      <c r="G390" s="85"/>
      <c r="H390" s="85"/>
      <c r="I390" s="55"/>
    </row>
    <row r="391" spans="4:9" ht="12" x14ac:dyDescent="0.2">
      <c r="D391" s="85"/>
      <c r="E391" s="85"/>
      <c r="F391" s="85"/>
      <c r="G391" s="85"/>
      <c r="H391" s="85"/>
      <c r="I391" s="55"/>
    </row>
    <row r="392" spans="4:9" ht="12" x14ac:dyDescent="0.2">
      <c r="D392" s="85"/>
      <c r="E392" s="85"/>
      <c r="F392" s="85"/>
      <c r="G392" s="85"/>
      <c r="H392" s="85"/>
      <c r="I392" s="55"/>
    </row>
    <row r="393" spans="4:9" ht="12" x14ac:dyDescent="0.2">
      <c r="D393" s="85"/>
      <c r="E393" s="85"/>
      <c r="F393" s="85"/>
      <c r="G393" s="85"/>
      <c r="H393" s="85"/>
      <c r="I393" s="55"/>
    </row>
    <row r="394" spans="4:9" ht="12" x14ac:dyDescent="0.2">
      <c r="D394" s="85"/>
      <c r="E394" s="85"/>
      <c r="F394" s="85"/>
      <c r="G394" s="85"/>
      <c r="H394" s="85"/>
      <c r="I394" s="55"/>
    </row>
    <row r="395" spans="4:9" ht="12" x14ac:dyDescent="0.2">
      <c r="D395" s="85"/>
      <c r="E395" s="85"/>
      <c r="F395" s="85"/>
      <c r="G395" s="85"/>
      <c r="H395" s="85"/>
      <c r="I395" s="55"/>
    </row>
    <row r="396" spans="4:9" ht="12" x14ac:dyDescent="0.2">
      <c r="D396" s="85"/>
      <c r="E396" s="85"/>
      <c r="F396" s="85"/>
      <c r="G396" s="85"/>
      <c r="H396" s="85"/>
      <c r="I396" s="55"/>
    </row>
    <row r="397" spans="4:9" ht="12" x14ac:dyDescent="0.2">
      <c r="D397" s="85"/>
      <c r="E397" s="85"/>
      <c r="F397" s="85"/>
      <c r="G397" s="85"/>
      <c r="H397" s="85"/>
      <c r="I397" s="55"/>
    </row>
    <row r="398" spans="4:9" ht="12" x14ac:dyDescent="0.2">
      <c r="D398" s="85"/>
      <c r="E398" s="85"/>
      <c r="F398" s="85"/>
      <c r="G398" s="85"/>
      <c r="H398" s="85"/>
      <c r="I398" s="55"/>
    </row>
    <row r="399" spans="4:9" ht="12" x14ac:dyDescent="0.2">
      <c r="D399" s="85"/>
      <c r="E399" s="85"/>
      <c r="F399" s="85"/>
      <c r="G399" s="85"/>
      <c r="H399" s="85"/>
      <c r="I399" s="55"/>
    </row>
    <row r="400" spans="4:9" ht="12" x14ac:dyDescent="0.2">
      <c r="D400" s="85"/>
      <c r="E400" s="85"/>
      <c r="F400" s="85"/>
      <c r="G400" s="85"/>
      <c r="H400" s="85"/>
      <c r="I400" s="55"/>
    </row>
    <row r="401" spans="4:9" ht="12" x14ac:dyDescent="0.2">
      <c r="D401" s="85"/>
      <c r="E401" s="85"/>
      <c r="F401" s="85"/>
      <c r="G401" s="85"/>
      <c r="H401" s="85"/>
      <c r="I401" s="55"/>
    </row>
    <row r="402" spans="4:9" ht="12" x14ac:dyDescent="0.2">
      <c r="D402" s="85"/>
      <c r="E402" s="85"/>
      <c r="F402" s="85"/>
      <c r="G402" s="85"/>
      <c r="H402" s="85"/>
      <c r="I402" s="55"/>
    </row>
    <row r="403" spans="4:9" ht="12" x14ac:dyDescent="0.2">
      <c r="D403" s="85"/>
      <c r="E403" s="85"/>
      <c r="F403" s="85"/>
      <c r="G403" s="85"/>
      <c r="H403" s="85"/>
      <c r="I403" s="55"/>
    </row>
    <row r="404" spans="4:9" ht="12" x14ac:dyDescent="0.2">
      <c r="D404" s="85"/>
      <c r="E404" s="85"/>
      <c r="F404" s="85"/>
      <c r="G404" s="85"/>
      <c r="H404" s="85"/>
      <c r="I404" s="55"/>
    </row>
    <row r="405" spans="4:9" ht="12" x14ac:dyDescent="0.2">
      <c r="D405" s="85"/>
      <c r="E405" s="85"/>
      <c r="F405" s="85"/>
      <c r="G405" s="85"/>
      <c r="H405" s="85"/>
      <c r="I405" s="55"/>
    </row>
    <row r="406" spans="4:9" ht="12" x14ac:dyDescent="0.2">
      <c r="D406" s="85"/>
      <c r="E406" s="85"/>
      <c r="F406" s="85"/>
      <c r="G406" s="85"/>
      <c r="H406" s="85"/>
      <c r="I406" s="55"/>
    </row>
    <row r="407" spans="4:9" ht="12" x14ac:dyDescent="0.2">
      <c r="D407" s="85"/>
      <c r="E407" s="85"/>
      <c r="F407" s="85"/>
      <c r="G407" s="85"/>
      <c r="H407" s="85"/>
      <c r="I407" s="55"/>
    </row>
    <row r="408" spans="4:9" ht="12" x14ac:dyDescent="0.2">
      <c r="D408" s="85"/>
      <c r="E408" s="85"/>
      <c r="F408" s="85"/>
      <c r="G408" s="85"/>
      <c r="H408" s="85"/>
      <c r="I408" s="55"/>
    </row>
    <row r="409" spans="4:9" ht="12" x14ac:dyDescent="0.2">
      <c r="D409" s="85"/>
      <c r="E409" s="85"/>
      <c r="F409" s="85"/>
      <c r="G409" s="85"/>
      <c r="H409" s="85"/>
      <c r="I409" s="55"/>
    </row>
    <row r="410" spans="4:9" ht="12" x14ac:dyDescent="0.2">
      <c r="D410" s="85"/>
      <c r="E410" s="85"/>
      <c r="F410" s="85"/>
      <c r="G410" s="85"/>
      <c r="H410" s="85"/>
      <c r="I410" s="55"/>
    </row>
    <row r="411" spans="4:9" ht="12" x14ac:dyDescent="0.2">
      <c r="D411" s="85"/>
      <c r="E411" s="85"/>
      <c r="F411" s="85"/>
      <c r="G411" s="85"/>
      <c r="H411" s="85"/>
      <c r="I411" s="55"/>
    </row>
    <row r="412" spans="4:9" ht="12" x14ac:dyDescent="0.2">
      <c r="D412" s="85"/>
      <c r="E412" s="85"/>
      <c r="F412" s="85"/>
      <c r="G412" s="85"/>
      <c r="H412" s="85"/>
      <c r="I412" s="55"/>
    </row>
    <row r="413" spans="4:9" ht="12" x14ac:dyDescent="0.2">
      <c r="D413" s="85"/>
      <c r="E413" s="85"/>
      <c r="F413" s="85"/>
      <c r="G413" s="85"/>
      <c r="H413" s="85"/>
      <c r="I413" s="55"/>
    </row>
    <row r="414" spans="4:9" ht="12" x14ac:dyDescent="0.2">
      <c r="D414" s="85"/>
      <c r="E414" s="85"/>
      <c r="F414" s="85"/>
      <c r="G414" s="85"/>
      <c r="H414" s="85"/>
      <c r="I414" s="55"/>
    </row>
    <row r="415" spans="4:9" ht="12" x14ac:dyDescent="0.2">
      <c r="D415" s="85"/>
      <c r="E415" s="85"/>
      <c r="F415" s="85"/>
      <c r="G415" s="85"/>
      <c r="H415" s="85"/>
      <c r="I415" s="55"/>
    </row>
    <row r="416" spans="4:9" ht="12" x14ac:dyDescent="0.2">
      <c r="D416" s="85"/>
      <c r="E416" s="85"/>
      <c r="F416" s="85"/>
      <c r="G416" s="85"/>
      <c r="H416" s="85"/>
      <c r="I416" s="55"/>
    </row>
    <row r="417" spans="4:9" ht="12" x14ac:dyDescent="0.2">
      <c r="D417" s="85"/>
      <c r="E417" s="85"/>
      <c r="F417" s="85"/>
      <c r="G417" s="85"/>
      <c r="H417" s="85"/>
      <c r="I417" s="55"/>
    </row>
    <row r="418" spans="4:9" ht="12" x14ac:dyDescent="0.2">
      <c r="D418" s="85"/>
      <c r="E418" s="85"/>
      <c r="F418" s="85"/>
      <c r="G418" s="85"/>
      <c r="H418" s="85"/>
      <c r="I418" s="55"/>
    </row>
    <row r="419" spans="4:9" ht="12" x14ac:dyDescent="0.2">
      <c r="D419" s="85"/>
      <c r="E419" s="85"/>
      <c r="F419" s="85"/>
      <c r="G419" s="85"/>
      <c r="H419" s="85"/>
      <c r="I419" s="55"/>
    </row>
    <row r="420" spans="4:9" ht="12" x14ac:dyDescent="0.2">
      <c r="D420" s="85"/>
      <c r="E420" s="85"/>
      <c r="F420" s="85"/>
      <c r="G420" s="85"/>
      <c r="H420" s="85"/>
      <c r="I420" s="55"/>
    </row>
    <row r="421" spans="4:9" ht="12" x14ac:dyDescent="0.2">
      <c r="D421" s="85"/>
      <c r="E421" s="85"/>
      <c r="F421" s="85"/>
      <c r="G421" s="85"/>
      <c r="H421" s="85"/>
      <c r="I421" s="55"/>
    </row>
    <row r="422" spans="4:9" ht="12" x14ac:dyDescent="0.2">
      <c r="D422" s="85"/>
      <c r="E422" s="85"/>
      <c r="F422" s="85"/>
      <c r="G422" s="85"/>
      <c r="H422" s="85"/>
      <c r="I422" s="55"/>
    </row>
    <row r="423" spans="4:9" ht="12" x14ac:dyDescent="0.2">
      <c r="D423" s="85"/>
      <c r="E423" s="85"/>
      <c r="F423" s="85"/>
      <c r="G423" s="85"/>
      <c r="H423" s="85"/>
      <c r="I423" s="55"/>
    </row>
    <row r="424" spans="4:9" ht="12" x14ac:dyDescent="0.2">
      <c r="D424" s="85"/>
      <c r="E424" s="85"/>
      <c r="F424" s="85"/>
      <c r="G424" s="85"/>
      <c r="H424" s="85"/>
      <c r="I424" s="55"/>
    </row>
    <row r="425" spans="4:9" ht="12" x14ac:dyDescent="0.2">
      <c r="D425" s="85"/>
      <c r="E425" s="85"/>
      <c r="F425" s="85"/>
      <c r="G425" s="85"/>
      <c r="H425" s="85"/>
      <c r="I425" s="55"/>
    </row>
    <row r="426" spans="4:9" ht="12" x14ac:dyDescent="0.2">
      <c r="D426" s="85"/>
      <c r="E426" s="85"/>
      <c r="F426" s="85"/>
      <c r="G426" s="85"/>
      <c r="H426" s="85"/>
      <c r="I426" s="55"/>
    </row>
    <row r="427" spans="4:9" ht="12" x14ac:dyDescent="0.2">
      <c r="D427" s="85"/>
      <c r="E427" s="85"/>
      <c r="F427" s="85"/>
      <c r="G427" s="85"/>
      <c r="H427" s="85"/>
      <c r="I427" s="55"/>
    </row>
    <row r="428" spans="4:9" ht="12" x14ac:dyDescent="0.2">
      <c r="D428" s="85"/>
      <c r="E428" s="85"/>
      <c r="F428" s="85"/>
      <c r="G428" s="85"/>
      <c r="H428" s="85"/>
      <c r="I428" s="55"/>
    </row>
    <row r="429" spans="4:9" ht="12" x14ac:dyDescent="0.2">
      <c r="D429" s="85"/>
      <c r="E429" s="85"/>
      <c r="F429" s="85"/>
      <c r="G429" s="85"/>
      <c r="H429" s="85"/>
      <c r="I429" s="55"/>
    </row>
    <row r="430" spans="4:9" ht="12" x14ac:dyDescent="0.2">
      <c r="D430" s="85"/>
      <c r="E430" s="85"/>
      <c r="F430" s="85"/>
      <c r="G430" s="85"/>
      <c r="H430" s="85"/>
      <c r="I430" s="55"/>
    </row>
    <row r="431" spans="4:9" ht="12" x14ac:dyDescent="0.2">
      <c r="D431" s="85"/>
      <c r="E431" s="85"/>
      <c r="F431" s="85"/>
      <c r="G431" s="85"/>
      <c r="H431" s="85"/>
      <c r="I431" s="55"/>
    </row>
    <row r="432" spans="4:9" ht="12" x14ac:dyDescent="0.2">
      <c r="D432" s="85"/>
      <c r="E432" s="85"/>
      <c r="F432" s="85"/>
      <c r="G432" s="85"/>
      <c r="H432" s="85"/>
      <c r="I432" s="55"/>
    </row>
    <row r="433" spans="4:9" ht="12" x14ac:dyDescent="0.2">
      <c r="D433" s="85"/>
      <c r="E433" s="85"/>
      <c r="F433" s="85"/>
      <c r="G433" s="85"/>
      <c r="H433" s="85"/>
      <c r="I433" s="55"/>
    </row>
    <row r="434" spans="4:9" ht="12" x14ac:dyDescent="0.2">
      <c r="D434" s="85"/>
      <c r="E434" s="85"/>
      <c r="F434" s="85"/>
      <c r="G434" s="85"/>
      <c r="H434" s="85"/>
      <c r="I434" s="55"/>
    </row>
    <row r="435" spans="4:9" ht="12" x14ac:dyDescent="0.2">
      <c r="D435" s="85"/>
      <c r="E435" s="85"/>
      <c r="F435" s="85"/>
      <c r="G435" s="85"/>
      <c r="H435" s="85"/>
      <c r="I435" s="55"/>
    </row>
    <row r="436" spans="4:9" ht="12" x14ac:dyDescent="0.2">
      <c r="D436" s="85"/>
      <c r="E436" s="85"/>
      <c r="F436" s="85"/>
      <c r="G436" s="85"/>
      <c r="H436" s="85"/>
      <c r="I436" s="55"/>
    </row>
    <row r="437" spans="4:9" ht="12" x14ac:dyDescent="0.2">
      <c r="D437" s="85"/>
      <c r="E437" s="85"/>
      <c r="F437" s="85"/>
      <c r="G437" s="85"/>
      <c r="H437" s="85"/>
      <c r="I437" s="55"/>
    </row>
    <row r="438" spans="4:9" ht="12" x14ac:dyDescent="0.2">
      <c r="D438" s="85"/>
      <c r="E438" s="85"/>
      <c r="F438" s="85"/>
      <c r="G438" s="85"/>
      <c r="H438" s="85"/>
      <c r="I438" s="55"/>
    </row>
    <row r="439" spans="4:9" ht="12" x14ac:dyDescent="0.2">
      <c r="D439" s="85"/>
      <c r="E439" s="85"/>
      <c r="F439" s="85"/>
      <c r="G439" s="85"/>
      <c r="H439" s="85"/>
      <c r="I439" s="55"/>
    </row>
    <row r="440" spans="4:9" ht="12" x14ac:dyDescent="0.2">
      <c r="D440" s="85"/>
      <c r="E440" s="85"/>
      <c r="F440" s="85"/>
      <c r="G440" s="85"/>
      <c r="H440" s="85"/>
      <c r="I440" s="55"/>
    </row>
    <row r="441" spans="4:9" ht="12" x14ac:dyDescent="0.2">
      <c r="D441" s="85"/>
      <c r="E441" s="85"/>
      <c r="F441" s="85"/>
      <c r="G441" s="85"/>
      <c r="H441" s="85"/>
      <c r="I441" s="55"/>
    </row>
    <row r="442" spans="4:9" ht="12" x14ac:dyDescent="0.2">
      <c r="D442" s="85"/>
      <c r="E442" s="85"/>
      <c r="F442" s="85"/>
      <c r="G442" s="85"/>
      <c r="H442" s="85"/>
      <c r="I442" s="55"/>
    </row>
    <row r="443" spans="4:9" ht="12" x14ac:dyDescent="0.2">
      <c r="D443" s="85"/>
      <c r="E443" s="85"/>
      <c r="F443" s="85"/>
      <c r="G443" s="85"/>
      <c r="H443" s="85"/>
      <c r="I443" s="55"/>
    </row>
    <row r="444" spans="4:9" ht="12" x14ac:dyDescent="0.2">
      <c r="D444" s="85"/>
      <c r="E444" s="85"/>
      <c r="F444" s="85"/>
      <c r="G444" s="85"/>
      <c r="H444" s="85"/>
      <c r="I444" s="55"/>
    </row>
    <row r="445" spans="4:9" ht="12" x14ac:dyDescent="0.2">
      <c r="D445" s="85"/>
      <c r="E445" s="85"/>
      <c r="F445" s="85"/>
      <c r="G445" s="85"/>
      <c r="H445" s="85"/>
      <c r="I445" s="55"/>
    </row>
    <row r="446" spans="4:9" ht="12" x14ac:dyDescent="0.2">
      <c r="D446" s="85"/>
      <c r="E446" s="85"/>
      <c r="F446" s="85"/>
      <c r="G446" s="85"/>
      <c r="H446" s="85"/>
      <c r="I446" s="55"/>
    </row>
    <row r="447" spans="4:9" ht="12" x14ac:dyDescent="0.2">
      <c r="D447" s="85"/>
      <c r="E447" s="85"/>
      <c r="F447" s="85"/>
      <c r="G447" s="85"/>
      <c r="H447" s="85"/>
      <c r="I447" s="55"/>
    </row>
    <row r="448" spans="4:9" ht="12" x14ac:dyDescent="0.2">
      <c r="D448" s="85"/>
      <c r="E448" s="85"/>
      <c r="F448" s="85"/>
      <c r="G448" s="85"/>
      <c r="H448" s="85"/>
      <c r="I448" s="55"/>
    </row>
    <row r="449" spans="4:9" ht="12" x14ac:dyDescent="0.2">
      <c r="D449" s="85"/>
      <c r="E449" s="85"/>
      <c r="F449" s="85"/>
      <c r="G449" s="85"/>
      <c r="H449" s="85"/>
      <c r="I449" s="55"/>
    </row>
    <row r="450" spans="4:9" ht="12" x14ac:dyDescent="0.2">
      <c r="D450" s="85"/>
      <c r="E450" s="85"/>
      <c r="F450" s="85"/>
      <c r="G450" s="85"/>
      <c r="H450" s="85"/>
      <c r="I450" s="55"/>
    </row>
    <row r="451" spans="4:9" ht="12" x14ac:dyDescent="0.2">
      <c r="D451" s="85"/>
      <c r="E451" s="85"/>
      <c r="F451" s="85"/>
      <c r="G451" s="85"/>
      <c r="H451" s="85"/>
      <c r="I451" s="55"/>
    </row>
    <row r="452" spans="4:9" ht="12" x14ac:dyDescent="0.2">
      <c r="D452" s="85"/>
      <c r="E452" s="85"/>
      <c r="F452" s="85"/>
      <c r="G452" s="85"/>
      <c r="H452" s="85"/>
      <c r="I452" s="55"/>
    </row>
    <row r="453" spans="4:9" ht="12" x14ac:dyDescent="0.2">
      <c r="D453" s="85"/>
      <c r="E453" s="85"/>
      <c r="F453" s="85"/>
      <c r="G453" s="85"/>
      <c r="H453" s="85"/>
      <c r="I453" s="55"/>
    </row>
    <row r="454" spans="4:9" ht="12" x14ac:dyDescent="0.2">
      <c r="D454" s="85"/>
      <c r="E454" s="85"/>
      <c r="F454" s="85"/>
      <c r="G454" s="85"/>
      <c r="H454" s="85"/>
      <c r="I454" s="55"/>
    </row>
    <row r="455" spans="4:9" ht="12" x14ac:dyDescent="0.2">
      <c r="D455" s="85"/>
      <c r="E455" s="85"/>
      <c r="F455" s="85"/>
      <c r="G455" s="85"/>
      <c r="H455" s="85"/>
      <c r="I455" s="55"/>
    </row>
    <row r="456" spans="4:9" ht="12" x14ac:dyDescent="0.2">
      <c r="D456" s="85"/>
      <c r="E456" s="85"/>
      <c r="F456" s="85"/>
      <c r="G456" s="85"/>
      <c r="H456" s="85"/>
      <c r="I456" s="55"/>
    </row>
    <row r="457" spans="4:9" ht="12" x14ac:dyDescent="0.2">
      <c r="D457" s="85"/>
      <c r="E457" s="85"/>
      <c r="F457" s="85"/>
      <c r="G457" s="85"/>
      <c r="H457" s="85"/>
      <c r="I457" s="55"/>
    </row>
    <row r="458" spans="4:9" ht="12" x14ac:dyDescent="0.2">
      <c r="D458" s="85"/>
      <c r="E458" s="85"/>
      <c r="F458" s="85"/>
      <c r="G458" s="85"/>
      <c r="H458" s="85"/>
      <c r="I458" s="55"/>
    </row>
    <row r="459" spans="4:9" ht="12" x14ac:dyDescent="0.2">
      <c r="D459" s="85"/>
      <c r="E459" s="85"/>
      <c r="F459" s="85"/>
      <c r="G459" s="85"/>
      <c r="H459" s="85"/>
      <c r="I459" s="55"/>
    </row>
    <row r="460" spans="4:9" ht="12" x14ac:dyDescent="0.2">
      <c r="D460" s="85"/>
      <c r="E460" s="85"/>
      <c r="F460" s="85"/>
      <c r="G460" s="85"/>
      <c r="H460" s="85"/>
      <c r="I460" s="55"/>
    </row>
    <row r="461" spans="4:9" ht="12" x14ac:dyDescent="0.2">
      <c r="D461" s="85"/>
      <c r="E461" s="85"/>
      <c r="F461" s="85"/>
      <c r="G461" s="85"/>
      <c r="H461" s="85"/>
      <c r="I461" s="55"/>
    </row>
    <row r="462" spans="4:9" ht="12" x14ac:dyDescent="0.2">
      <c r="D462" s="85"/>
      <c r="E462" s="85"/>
      <c r="F462" s="85"/>
      <c r="G462" s="85"/>
      <c r="H462" s="85"/>
      <c r="I462" s="55"/>
    </row>
    <row r="463" spans="4:9" ht="12" x14ac:dyDescent="0.2">
      <c r="D463" s="85"/>
      <c r="E463" s="85"/>
      <c r="F463" s="85"/>
      <c r="G463" s="85"/>
      <c r="H463" s="85"/>
      <c r="I463" s="55"/>
    </row>
    <row r="464" spans="4:9" ht="12" x14ac:dyDescent="0.2">
      <c r="D464" s="85"/>
      <c r="E464" s="85"/>
      <c r="F464" s="85"/>
      <c r="G464" s="85"/>
      <c r="H464" s="85"/>
      <c r="I464" s="55"/>
    </row>
    <row r="465" spans="4:9" ht="12" x14ac:dyDescent="0.2">
      <c r="D465" s="85"/>
      <c r="E465" s="85"/>
      <c r="F465" s="85"/>
      <c r="G465" s="85"/>
      <c r="H465" s="85"/>
      <c r="I465" s="55"/>
    </row>
    <row r="466" spans="4:9" ht="12" x14ac:dyDescent="0.2">
      <c r="D466" s="85"/>
      <c r="E466" s="85"/>
      <c r="F466" s="85"/>
      <c r="G466" s="85"/>
      <c r="H466" s="85"/>
      <c r="I466" s="55"/>
    </row>
    <row r="467" spans="4:9" ht="12" x14ac:dyDescent="0.2">
      <c r="D467" s="85"/>
      <c r="E467" s="85"/>
      <c r="F467" s="85"/>
      <c r="G467" s="85"/>
      <c r="H467" s="85"/>
      <c r="I467" s="55"/>
    </row>
    <row r="468" spans="4:9" ht="12" x14ac:dyDescent="0.2">
      <c r="D468" s="85"/>
      <c r="E468" s="85"/>
      <c r="F468" s="85"/>
      <c r="G468" s="85"/>
      <c r="H468" s="85"/>
      <c r="I468" s="55"/>
    </row>
    <row r="469" spans="4:9" ht="12" x14ac:dyDescent="0.2">
      <c r="D469" s="85"/>
      <c r="E469" s="85"/>
      <c r="F469" s="85"/>
      <c r="G469" s="85"/>
      <c r="H469" s="85"/>
      <c r="I469" s="55"/>
    </row>
    <row r="470" spans="4:9" ht="12" x14ac:dyDescent="0.2">
      <c r="D470" s="85"/>
      <c r="E470" s="85"/>
      <c r="F470" s="85"/>
      <c r="G470" s="85"/>
      <c r="H470" s="85"/>
      <c r="I470" s="55"/>
    </row>
    <row r="471" spans="4:9" ht="12" x14ac:dyDescent="0.2">
      <c r="D471" s="85"/>
      <c r="E471" s="85"/>
      <c r="F471" s="85"/>
      <c r="G471" s="85"/>
      <c r="H471" s="85"/>
      <c r="I471" s="55"/>
    </row>
    <row r="472" spans="4:9" ht="12" x14ac:dyDescent="0.2">
      <c r="D472" s="85"/>
      <c r="E472" s="85"/>
      <c r="F472" s="85"/>
      <c r="G472" s="85"/>
      <c r="H472" s="85"/>
      <c r="I472" s="55"/>
    </row>
    <row r="473" spans="4:9" ht="12" x14ac:dyDescent="0.2">
      <c r="D473" s="85"/>
      <c r="E473" s="85"/>
      <c r="F473" s="85"/>
      <c r="G473" s="85"/>
      <c r="H473" s="85"/>
      <c r="I473" s="55"/>
    </row>
    <row r="474" spans="4:9" ht="12" x14ac:dyDescent="0.2">
      <c r="D474" s="85"/>
      <c r="E474" s="85"/>
      <c r="F474" s="85"/>
      <c r="G474" s="85"/>
      <c r="H474" s="85"/>
      <c r="I474" s="55"/>
    </row>
    <row r="475" spans="4:9" ht="12" x14ac:dyDescent="0.2">
      <c r="D475" s="85"/>
      <c r="E475" s="85"/>
      <c r="F475" s="85"/>
      <c r="G475" s="85"/>
      <c r="H475" s="85"/>
      <c r="I475" s="55"/>
    </row>
    <row r="476" spans="4:9" ht="12" x14ac:dyDescent="0.2">
      <c r="D476" s="85"/>
      <c r="E476" s="85"/>
      <c r="F476" s="85"/>
      <c r="G476" s="85"/>
      <c r="H476" s="85"/>
      <c r="I476" s="55"/>
    </row>
    <row r="477" spans="4:9" ht="12" x14ac:dyDescent="0.2">
      <c r="D477" s="85"/>
      <c r="E477" s="85"/>
      <c r="F477" s="85"/>
      <c r="G477" s="85"/>
      <c r="H477" s="85"/>
      <c r="I477" s="55"/>
    </row>
    <row r="478" spans="4:9" ht="12" x14ac:dyDescent="0.2">
      <c r="D478" s="85"/>
      <c r="E478" s="85"/>
      <c r="F478" s="85"/>
      <c r="G478" s="85"/>
      <c r="H478" s="85"/>
      <c r="I478" s="55"/>
    </row>
    <row r="479" spans="4:9" ht="12" x14ac:dyDescent="0.2">
      <c r="D479" s="85"/>
      <c r="E479" s="85"/>
      <c r="F479" s="85"/>
      <c r="G479" s="85"/>
      <c r="H479" s="85"/>
      <c r="I479" s="55"/>
    </row>
    <row r="480" spans="4:9" ht="12" x14ac:dyDescent="0.2">
      <c r="D480" s="85"/>
      <c r="E480" s="85"/>
      <c r="F480" s="85"/>
      <c r="G480" s="85"/>
      <c r="H480" s="85"/>
      <c r="I480" s="55"/>
    </row>
    <row r="481" spans="4:9" ht="12" x14ac:dyDescent="0.2">
      <c r="D481" s="85"/>
      <c r="E481" s="85"/>
      <c r="F481" s="85"/>
      <c r="G481" s="85"/>
      <c r="H481" s="85"/>
      <c r="I481" s="55"/>
    </row>
    <row r="482" spans="4:9" ht="12" x14ac:dyDescent="0.2">
      <c r="D482" s="85"/>
      <c r="E482" s="85"/>
      <c r="F482" s="85"/>
      <c r="G482" s="85"/>
      <c r="H482" s="85"/>
      <c r="I482" s="55"/>
    </row>
    <row r="483" spans="4:9" ht="12" x14ac:dyDescent="0.2">
      <c r="D483" s="85"/>
      <c r="E483" s="85"/>
      <c r="F483" s="85"/>
      <c r="G483" s="85"/>
      <c r="H483" s="85"/>
      <c r="I483" s="55"/>
    </row>
    <row r="484" spans="4:9" ht="12" x14ac:dyDescent="0.2">
      <c r="D484" s="85"/>
      <c r="E484" s="85"/>
      <c r="F484" s="85"/>
      <c r="G484" s="85"/>
      <c r="H484" s="85"/>
      <c r="I484" s="55"/>
    </row>
    <row r="485" spans="4:9" ht="12" x14ac:dyDescent="0.2">
      <c r="D485" s="85"/>
      <c r="E485" s="85"/>
      <c r="F485" s="85"/>
      <c r="G485" s="85"/>
      <c r="H485" s="85"/>
      <c r="I485" s="55"/>
    </row>
    <row r="486" spans="4:9" ht="12" x14ac:dyDescent="0.2">
      <c r="D486" s="85"/>
      <c r="E486" s="85"/>
      <c r="F486" s="85"/>
      <c r="G486" s="85"/>
      <c r="H486" s="85"/>
      <c r="I486" s="55"/>
    </row>
    <row r="487" spans="4:9" ht="12" x14ac:dyDescent="0.2">
      <c r="D487" s="85"/>
      <c r="E487" s="85"/>
      <c r="F487" s="85"/>
      <c r="G487" s="85"/>
      <c r="H487" s="85"/>
      <c r="I487" s="55"/>
    </row>
    <row r="488" spans="4:9" ht="12" x14ac:dyDescent="0.2">
      <c r="D488" s="85"/>
      <c r="E488" s="85"/>
      <c r="F488" s="85"/>
      <c r="G488" s="85"/>
      <c r="H488" s="85"/>
      <c r="I488" s="55"/>
    </row>
    <row r="489" spans="4:9" ht="12" x14ac:dyDescent="0.2">
      <c r="D489" s="85"/>
      <c r="E489" s="85"/>
      <c r="F489" s="85"/>
      <c r="G489" s="85"/>
      <c r="H489" s="85"/>
      <c r="I489" s="55"/>
    </row>
    <row r="490" spans="4:9" ht="12" x14ac:dyDescent="0.2">
      <c r="D490" s="85"/>
      <c r="E490" s="85"/>
      <c r="F490" s="85"/>
      <c r="G490" s="85"/>
      <c r="H490" s="85"/>
      <c r="I490" s="55"/>
    </row>
    <row r="491" spans="4:9" ht="12" x14ac:dyDescent="0.2">
      <c r="D491" s="85"/>
      <c r="E491" s="85"/>
      <c r="F491" s="85"/>
      <c r="G491" s="85"/>
      <c r="H491" s="85"/>
      <c r="I491" s="55"/>
    </row>
    <row r="492" spans="4:9" ht="12" x14ac:dyDescent="0.2">
      <c r="D492" s="85"/>
      <c r="E492" s="85"/>
      <c r="F492" s="85"/>
      <c r="G492" s="85"/>
      <c r="H492" s="85"/>
      <c r="I492" s="55"/>
    </row>
    <row r="493" spans="4:9" ht="12" x14ac:dyDescent="0.2">
      <c r="D493" s="85"/>
      <c r="E493" s="85"/>
      <c r="F493" s="85"/>
      <c r="G493" s="85"/>
      <c r="H493" s="85"/>
      <c r="I493" s="55"/>
    </row>
    <row r="494" spans="4:9" ht="12" x14ac:dyDescent="0.2">
      <c r="D494" s="85"/>
      <c r="E494" s="85"/>
      <c r="F494" s="85"/>
      <c r="G494" s="85"/>
      <c r="H494" s="85"/>
      <c r="I494" s="55"/>
    </row>
    <row r="495" spans="4:9" ht="12" x14ac:dyDescent="0.2">
      <c r="D495" s="85"/>
      <c r="E495" s="85"/>
      <c r="F495" s="85"/>
      <c r="G495" s="85"/>
      <c r="H495" s="85"/>
      <c r="I495" s="55"/>
    </row>
    <row r="496" spans="4:9" ht="12" x14ac:dyDescent="0.2">
      <c r="D496" s="85"/>
      <c r="E496" s="85"/>
      <c r="F496" s="85"/>
      <c r="G496" s="85"/>
      <c r="H496" s="85"/>
      <c r="I496" s="55"/>
    </row>
    <row r="497" spans="4:9" ht="12" x14ac:dyDescent="0.2">
      <c r="D497" s="85"/>
      <c r="E497" s="85"/>
      <c r="F497" s="85"/>
      <c r="G497" s="85"/>
      <c r="H497" s="85"/>
      <c r="I497" s="55"/>
    </row>
    <row r="498" spans="4:9" ht="12" x14ac:dyDescent="0.2">
      <c r="D498" s="85"/>
      <c r="E498" s="85"/>
      <c r="F498" s="85"/>
      <c r="G498" s="85"/>
      <c r="H498" s="85"/>
      <c r="I498" s="55"/>
    </row>
    <row r="499" spans="4:9" ht="12" x14ac:dyDescent="0.2">
      <c r="D499" s="85"/>
      <c r="E499" s="85"/>
      <c r="F499" s="85"/>
      <c r="G499" s="85"/>
      <c r="H499" s="85"/>
      <c r="I499" s="55"/>
    </row>
    <row r="500" spans="4:9" ht="12" x14ac:dyDescent="0.2">
      <c r="D500" s="85"/>
      <c r="E500" s="85"/>
      <c r="F500" s="85"/>
      <c r="G500" s="85"/>
      <c r="H500" s="85"/>
      <c r="I500" s="55"/>
    </row>
    <row r="501" spans="4:9" ht="12" x14ac:dyDescent="0.2">
      <c r="D501" s="85"/>
      <c r="E501" s="85"/>
      <c r="F501" s="85"/>
      <c r="G501" s="85"/>
      <c r="H501" s="85"/>
      <c r="I501" s="55"/>
    </row>
    <row r="502" spans="4:9" ht="12" x14ac:dyDescent="0.2">
      <c r="D502" s="85"/>
      <c r="E502" s="85"/>
      <c r="F502" s="85"/>
      <c r="G502" s="85"/>
      <c r="H502" s="85"/>
      <c r="I502" s="55"/>
    </row>
    <row r="503" spans="4:9" ht="12" x14ac:dyDescent="0.2">
      <c r="D503" s="85"/>
      <c r="E503" s="85"/>
      <c r="F503" s="85"/>
      <c r="G503" s="85"/>
      <c r="H503" s="85"/>
      <c r="I503" s="55"/>
    </row>
    <row r="504" spans="4:9" ht="12" x14ac:dyDescent="0.2">
      <c r="D504" s="85"/>
      <c r="E504" s="85"/>
      <c r="F504" s="85"/>
      <c r="G504" s="85"/>
      <c r="H504" s="85"/>
      <c r="I504" s="55"/>
    </row>
    <row r="505" spans="4:9" ht="12" x14ac:dyDescent="0.2">
      <c r="D505" s="85"/>
      <c r="E505" s="85"/>
      <c r="F505" s="85"/>
      <c r="G505" s="85"/>
      <c r="H505" s="85"/>
      <c r="I505" s="55"/>
    </row>
    <row r="506" spans="4:9" ht="12" x14ac:dyDescent="0.2">
      <c r="D506" s="85"/>
      <c r="E506" s="85"/>
      <c r="F506" s="85"/>
      <c r="G506" s="85"/>
      <c r="H506" s="85"/>
      <c r="I506" s="55"/>
    </row>
    <row r="507" spans="4:9" ht="12" x14ac:dyDescent="0.2">
      <c r="D507" s="85"/>
      <c r="E507" s="85"/>
      <c r="F507" s="85"/>
      <c r="G507" s="85"/>
      <c r="H507" s="85"/>
      <c r="I507" s="55"/>
    </row>
    <row r="508" spans="4:9" ht="12" x14ac:dyDescent="0.2">
      <c r="D508" s="85"/>
      <c r="E508" s="85"/>
      <c r="F508" s="85"/>
      <c r="G508" s="85"/>
      <c r="H508" s="85"/>
      <c r="I508" s="55"/>
    </row>
    <row r="509" spans="4:9" ht="12" x14ac:dyDescent="0.2">
      <c r="D509" s="85"/>
      <c r="E509" s="85"/>
      <c r="F509" s="85"/>
      <c r="G509" s="85"/>
      <c r="H509" s="85"/>
      <c r="I509" s="55"/>
    </row>
    <row r="510" spans="4:9" ht="12" x14ac:dyDescent="0.2">
      <c r="D510" s="85"/>
      <c r="E510" s="85"/>
      <c r="F510" s="85"/>
      <c r="G510" s="85"/>
      <c r="H510" s="85"/>
      <c r="I510" s="55"/>
    </row>
    <row r="511" spans="4:9" ht="12" x14ac:dyDescent="0.2">
      <c r="D511" s="85"/>
      <c r="E511" s="85"/>
      <c r="F511" s="85"/>
      <c r="G511" s="85"/>
      <c r="H511" s="85"/>
      <c r="I511" s="55"/>
    </row>
    <row r="512" spans="4:9" ht="12" x14ac:dyDescent="0.2">
      <c r="D512" s="85"/>
      <c r="E512" s="85"/>
      <c r="F512" s="85"/>
      <c r="G512" s="85"/>
      <c r="H512" s="85"/>
      <c r="I512" s="55"/>
    </row>
    <row r="513" spans="4:9" ht="12" x14ac:dyDescent="0.2">
      <c r="D513" s="85"/>
      <c r="E513" s="85"/>
      <c r="F513" s="85"/>
      <c r="G513" s="85"/>
      <c r="H513" s="85"/>
      <c r="I513" s="55"/>
    </row>
    <row r="514" spans="4:9" ht="12" x14ac:dyDescent="0.2">
      <c r="D514" s="85"/>
      <c r="E514" s="85"/>
      <c r="F514" s="85"/>
      <c r="G514" s="85"/>
      <c r="H514" s="85"/>
      <c r="I514" s="55"/>
    </row>
    <row r="515" spans="4:9" ht="12" x14ac:dyDescent="0.2">
      <c r="D515" s="85"/>
      <c r="E515" s="85"/>
      <c r="F515" s="85"/>
      <c r="G515" s="85"/>
      <c r="H515" s="85"/>
      <c r="I515" s="55"/>
    </row>
    <row r="516" spans="4:9" ht="12" x14ac:dyDescent="0.2">
      <c r="D516" s="85"/>
      <c r="E516" s="85"/>
      <c r="F516" s="85"/>
      <c r="G516" s="85"/>
      <c r="H516" s="85"/>
      <c r="I516" s="55"/>
    </row>
    <row r="517" spans="4:9" ht="12" x14ac:dyDescent="0.2">
      <c r="D517" s="85"/>
      <c r="E517" s="85"/>
      <c r="F517" s="85"/>
      <c r="G517" s="85"/>
      <c r="H517" s="85"/>
      <c r="I517" s="55"/>
    </row>
    <row r="518" spans="4:9" ht="12" x14ac:dyDescent="0.2">
      <c r="D518" s="85"/>
      <c r="E518" s="85"/>
      <c r="F518" s="85"/>
      <c r="G518" s="85"/>
      <c r="H518" s="85"/>
      <c r="I518" s="55"/>
    </row>
    <row r="519" spans="4:9" ht="12" x14ac:dyDescent="0.2">
      <c r="D519" s="85"/>
      <c r="E519" s="85"/>
      <c r="F519" s="85"/>
      <c r="G519" s="85"/>
      <c r="H519" s="85"/>
      <c r="I519" s="55"/>
    </row>
    <row r="520" spans="4:9" ht="12" x14ac:dyDescent="0.2">
      <c r="D520" s="85"/>
      <c r="E520" s="85"/>
      <c r="F520" s="85"/>
      <c r="G520" s="85"/>
      <c r="H520" s="85"/>
      <c r="I520" s="55"/>
    </row>
    <row r="521" spans="4:9" ht="12" x14ac:dyDescent="0.2">
      <c r="D521" s="85"/>
      <c r="E521" s="85"/>
      <c r="F521" s="85"/>
      <c r="G521" s="85"/>
      <c r="H521" s="85"/>
      <c r="I521" s="55"/>
    </row>
    <row r="522" spans="4:9" ht="12" x14ac:dyDescent="0.2">
      <c r="D522" s="85"/>
      <c r="E522" s="85"/>
      <c r="F522" s="85"/>
      <c r="G522" s="85"/>
      <c r="H522" s="85"/>
      <c r="I522" s="55"/>
    </row>
    <row r="523" spans="4:9" ht="12" x14ac:dyDescent="0.2">
      <c r="D523" s="85"/>
      <c r="E523" s="85"/>
      <c r="F523" s="85"/>
      <c r="G523" s="85"/>
      <c r="H523" s="85"/>
      <c r="I523" s="55"/>
    </row>
    <row r="524" spans="4:9" ht="12" x14ac:dyDescent="0.2">
      <c r="D524" s="85"/>
      <c r="E524" s="85"/>
      <c r="F524" s="85"/>
      <c r="G524" s="85"/>
      <c r="H524" s="85"/>
      <c r="I524" s="55"/>
    </row>
    <row r="525" spans="4:9" ht="12" x14ac:dyDescent="0.2">
      <c r="D525" s="85"/>
      <c r="E525" s="85"/>
      <c r="F525" s="85"/>
      <c r="G525" s="85"/>
      <c r="H525" s="85"/>
      <c r="I525" s="55"/>
    </row>
    <row r="526" spans="4:9" ht="12" x14ac:dyDescent="0.2">
      <c r="D526" s="85"/>
      <c r="E526" s="85"/>
      <c r="F526" s="85"/>
      <c r="G526" s="85"/>
      <c r="H526" s="85"/>
      <c r="I526" s="55"/>
    </row>
    <row r="527" spans="4:9" ht="12" x14ac:dyDescent="0.2">
      <c r="D527" s="85"/>
      <c r="E527" s="85"/>
      <c r="F527" s="85"/>
      <c r="G527" s="85"/>
      <c r="H527" s="85"/>
      <c r="I527" s="55"/>
    </row>
    <row r="528" spans="4:9" ht="12" x14ac:dyDescent="0.2">
      <c r="D528" s="85"/>
      <c r="E528" s="85"/>
      <c r="F528" s="85"/>
      <c r="G528" s="85"/>
      <c r="H528" s="85"/>
      <c r="I528" s="55"/>
    </row>
    <row r="529" spans="4:9" ht="12" x14ac:dyDescent="0.2">
      <c r="D529" s="85"/>
      <c r="E529" s="85"/>
      <c r="F529" s="85"/>
      <c r="G529" s="85"/>
      <c r="H529" s="85"/>
      <c r="I529" s="55"/>
    </row>
    <row r="530" spans="4:9" ht="12" x14ac:dyDescent="0.2">
      <c r="D530" s="85"/>
      <c r="E530" s="85"/>
      <c r="F530" s="85"/>
      <c r="G530" s="85"/>
      <c r="H530" s="85"/>
      <c r="I530" s="55"/>
    </row>
    <row r="531" spans="4:9" ht="12" x14ac:dyDescent="0.2">
      <c r="D531" s="85"/>
      <c r="E531" s="85"/>
      <c r="F531" s="85"/>
      <c r="G531" s="85"/>
      <c r="H531" s="85"/>
      <c r="I531" s="55"/>
    </row>
    <row r="532" spans="4:9" ht="12" x14ac:dyDescent="0.2">
      <c r="D532" s="85"/>
      <c r="E532" s="85"/>
      <c r="F532" s="85"/>
      <c r="G532" s="85"/>
      <c r="H532" s="85"/>
      <c r="I532" s="55"/>
    </row>
    <row r="533" spans="4:9" ht="12" x14ac:dyDescent="0.2">
      <c r="D533" s="85"/>
      <c r="E533" s="85"/>
      <c r="F533" s="85"/>
      <c r="G533" s="85"/>
      <c r="H533" s="85"/>
      <c r="I533" s="55"/>
    </row>
    <row r="534" spans="4:9" ht="12" x14ac:dyDescent="0.2">
      <c r="D534" s="85"/>
      <c r="E534" s="85"/>
      <c r="F534" s="85"/>
      <c r="G534" s="85"/>
      <c r="H534" s="85"/>
      <c r="I534" s="55"/>
    </row>
    <row r="535" spans="4:9" ht="12" x14ac:dyDescent="0.2">
      <c r="D535" s="85"/>
      <c r="E535" s="85"/>
      <c r="F535" s="85"/>
      <c r="G535" s="85"/>
      <c r="H535" s="85"/>
      <c r="I535" s="55"/>
    </row>
    <row r="536" spans="4:9" ht="12" x14ac:dyDescent="0.2">
      <c r="D536" s="85"/>
      <c r="E536" s="85"/>
      <c r="F536" s="85"/>
      <c r="G536" s="85"/>
      <c r="H536" s="85"/>
      <c r="I536" s="55"/>
    </row>
    <row r="537" spans="4:9" ht="12" x14ac:dyDescent="0.2">
      <c r="D537" s="85"/>
      <c r="E537" s="85"/>
      <c r="F537" s="85"/>
      <c r="G537" s="85"/>
      <c r="H537" s="85"/>
      <c r="I537" s="55"/>
    </row>
    <row r="538" spans="4:9" ht="12" x14ac:dyDescent="0.2">
      <c r="D538" s="85"/>
      <c r="E538" s="85"/>
      <c r="F538" s="85"/>
      <c r="G538" s="85"/>
      <c r="H538" s="85"/>
      <c r="I538" s="55"/>
    </row>
    <row r="539" spans="4:9" ht="12" x14ac:dyDescent="0.2">
      <c r="D539" s="85"/>
      <c r="E539" s="85"/>
      <c r="F539" s="85"/>
      <c r="G539" s="85"/>
      <c r="H539" s="85"/>
      <c r="I539" s="55"/>
    </row>
    <row r="540" spans="4:9" ht="12" x14ac:dyDescent="0.2">
      <c r="D540" s="85"/>
      <c r="E540" s="85"/>
      <c r="F540" s="85"/>
      <c r="G540" s="85"/>
      <c r="H540" s="85"/>
      <c r="I540" s="55"/>
    </row>
    <row r="541" spans="4:9" ht="12" x14ac:dyDescent="0.2">
      <c r="D541" s="85"/>
      <c r="E541" s="85"/>
      <c r="F541" s="85"/>
      <c r="G541" s="85"/>
      <c r="H541" s="85"/>
      <c r="I541" s="55"/>
    </row>
    <row r="542" spans="4:9" ht="12" x14ac:dyDescent="0.2">
      <c r="D542" s="85"/>
      <c r="E542" s="85"/>
      <c r="F542" s="85"/>
      <c r="G542" s="85"/>
      <c r="H542" s="85"/>
      <c r="I542" s="55"/>
    </row>
    <row r="543" spans="4:9" ht="12" x14ac:dyDescent="0.2">
      <c r="D543" s="85"/>
      <c r="E543" s="85"/>
      <c r="F543" s="85"/>
      <c r="G543" s="85"/>
      <c r="H543" s="85"/>
      <c r="I543" s="55"/>
    </row>
    <row r="544" spans="4:9" ht="12" x14ac:dyDescent="0.2">
      <c r="D544" s="85"/>
      <c r="E544" s="85"/>
      <c r="F544" s="85"/>
      <c r="G544" s="85"/>
      <c r="H544" s="85"/>
      <c r="I544" s="55"/>
    </row>
    <row r="545" spans="4:9" ht="12" x14ac:dyDescent="0.2">
      <c r="D545" s="85"/>
      <c r="E545" s="85"/>
      <c r="F545" s="85"/>
      <c r="G545" s="85"/>
      <c r="H545" s="85"/>
      <c r="I545" s="55"/>
    </row>
    <row r="546" spans="4:9" ht="12" x14ac:dyDescent="0.2">
      <c r="D546" s="85"/>
      <c r="E546" s="85"/>
      <c r="F546" s="85"/>
      <c r="G546" s="85"/>
      <c r="H546" s="85"/>
      <c r="I546" s="55"/>
    </row>
    <row r="547" spans="4:9" ht="12" x14ac:dyDescent="0.2">
      <c r="D547" s="85"/>
      <c r="E547" s="85"/>
      <c r="F547" s="85"/>
      <c r="G547" s="85"/>
      <c r="H547" s="85"/>
      <c r="I547" s="55"/>
    </row>
    <row r="548" spans="4:9" ht="12" x14ac:dyDescent="0.2">
      <c r="D548" s="85"/>
      <c r="E548" s="85"/>
      <c r="F548" s="85"/>
      <c r="G548" s="85"/>
      <c r="H548" s="85"/>
      <c r="I548" s="55"/>
    </row>
    <row r="549" spans="4:9" ht="12" x14ac:dyDescent="0.2">
      <c r="D549" s="85"/>
      <c r="E549" s="85"/>
      <c r="F549" s="85"/>
      <c r="G549" s="85"/>
      <c r="H549" s="85"/>
      <c r="I549" s="55"/>
    </row>
    <row r="550" spans="4:9" ht="12" x14ac:dyDescent="0.2">
      <c r="D550" s="85"/>
      <c r="E550" s="85"/>
      <c r="F550" s="85"/>
      <c r="G550" s="85"/>
      <c r="H550" s="85"/>
      <c r="I550" s="55"/>
    </row>
    <row r="551" spans="4:9" ht="12" x14ac:dyDescent="0.2">
      <c r="D551" s="85"/>
      <c r="E551" s="85"/>
      <c r="F551" s="85"/>
      <c r="G551" s="85"/>
      <c r="H551" s="85"/>
      <c r="I551" s="55"/>
    </row>
    <row r="552" spans="4:9" ht="12" x14ac:dyDescent="0.2">
      <c r="D552" s="85"/>
      <c r="E552" s="85"/>
      <c r="F552" s="85"/>
      <c r="G552" s="85"/>
      <c r="H552" s="85"/>
      <c r="I552" s="55"/>
    </row>
    <row r="553" spans="4:9" ht="12" x14ac:dyDescent="0.2">
      <c r="D553" s="85"/>
      <c r="E553" s="85"/>
      <c r="F553" s="85"/>
      <c r="G553" s="85"/>
      <c r="H553" s="85"/>
      <c r="I553" s="55"/>
    </row>
    <row r="554" spans="4:9" ht="12" x14ac:dyDescent="0.2">
      <c r="D554" s="85"/>
      <c r="E554" s="85"/>
      <c r="F554" s="85"/>
      <c r="G554" s="85"/>
      <c r="H554" s="85"/>
      <c r="I554" s="55"/>
    </row>
    <row r="555" spans="4:9" ht="12" x14ac:dyDescent="0.2">
      <c r="D555" s="85"/>
      <c r="E555" s="85"/>
      <c r="F555" s="85"/>
      <c r="G555" s="85"/>
      <c r="H555" s="85"/>
      <c r="I555" s="55"/>
    </row>
    <row r="556" spans="4:9" ht="12" x14ac:dyDescent="0.2">
      <c r="D556" s="85"/>
      <c r="E556" s="85"/>
      <c r="F556" s="85"/>
      <c r="G556" s="85"/>
      <c r="H556" s="85"/>
      <c r="I556" s="55"/>
    </row>
    <row r="557" spans="4:9" ht="12" x14ac:dyDescent="0.2">
      <c r="D557" s="85"/>
      <c r="E557" s="85"/>
      <c r="F557" s="85"/>
      <c r="G557" s="85"/>
      <c r="H557" s="85"/>
      <c r="I557" s="55"/>
    </row>
    <row r="558" spans="4:9" ht="12" x14ac:dyDescent="0.2">
      <c r="D558" s="85"/>
      <c r="E558" s="85"/>
      <c r="F558" s="85"/>
      <c r="G558" s="85"/>
      <c r="H558" s="85"/>
      <c r="I558" s="55"/>
    </row>
    <row r="559" spans="4:9" ht="12" x14ac:dyDescent="0.2">
      <c r="D559" s="85"/>
      <c r="E559" s="85"/>
      <c r="F559" s="85"/>
      <c r="G559" s="85"/>
      <c r="H559" s="85"/>
      <c r="I559" s="55"/>
    </row>
    <row r="560" spans="4:9" ht="12" x14ac:dyDescent="0.2">
      <c r="D560" s="85"/>
      <c r="E560" s="85"/>
      <c r="F560" s="85"/>
      <c r="G560" s="85"/>
      <c r="H560" s="85"/>
      <c r="I560" s="55"/>
    </row>
    <row r="561" spans="4:9" ht="12" x14ac:dyDescent="0.2">
      <c r="D561" s="85"/>
      <c r="E561" s="85"/>
      <c r="F561" s="85"/>
      <c r="G561" s="85"/>
      <c r="H561" s="85"/>
      <c r="I561" s="55"/>
    </row>
    <row r="562" spans="4:9" ht="12" x14ac:dyDescent="0.2">
      <c r="D562" s="85"/>
      <c r="E562" s="85"/>
      <c r="F562" s="85"/>
      <c r="G562" s="85"/>
      <c r="H562" s="85"/>
      <c r="I562" s="55"/>
    </row>
    <row r="563" spans="4:9" ht="12" x14ac:dyDescent="0.2">
      <c r="D563" s="85"/>
      <c r="E563" s="85"/>
      <c r="F563" s="85"/>
      <c r="G563" s="85"/>
      <c r="H563" s="85"/>
      <c r="I563" s="55"/>
    </row>
    <row r="564" spans="4:9" ht="12" x14ac:dyDescent="0.2">
      <c r="D564" s="85"/>
      <c r="E564" s="85"/>
      <c r="F564" s="85"/>
      <c r="G564" s="85"/>
      <c r="H564" s="85"/>
      <c r="I564" s="55"/>
    </row>
    <row r="565" spans="4:9" ht="12" x14ac:dyDescent="0.2">
      <c r="D565" s="85"/>
      <c r="E565" s="85"/>
      <c r="F565" s="85"/>
      <c r="G565" s="85"/>
      <c r="H565" s="85"/>
      <c r="I565" s="55"/>
    </row>
    <row r="566" spans="4:9" ht="12" x14ac:dyDescent="0.2">
      <c r="D566" s="85"/>
      <c r="E566" s="85"/>
      <c r="F566" s="85"/>
      <c r="G566" s="85"/>
      <c r="H566" s="85"/>
      <c r="I566" s="55"/>
    </row>
    <row r="567" spans="4:9" ht="12" x14ac:dyDescent="0.2">
      <c r="D567" s="85"/>
      <c r="E567" s="85"/>
      <c r="F567" s="85"/>
      <c r="G567" s="85"/>
      <c r="H567" s="85"/>
      <c r="I567" s="55"/>
    </row>
    <row r="568" spans="4:9" ht="12" x14ac:dyDescent="0.2">
      <c r="D568" s="85"/>
      <c r="E568" s="85"/>
      <c r="F568" s="85"/>
      <c r="G568" s="85"/>
      <c r="H568" s="85"/>
      <c r="I568" s="55"/>
    </row>
    <row r="569" spans="4:9" ht="12" x14ac:dyDescent="0.2">
      <c r="D569" s="85"/>
      <c r="E569" s="85"/>
      <c r="F569" s="85"/>
      <c r="G569" s="85"/>
      <c r="H569" s="85"/>
      <c r="I569" s="55"/>
    </row>
    <row r="570" spans="4:9" ht="12" x14ac:dyDescent="0.2">
      <c r="D570" s="85"/>
      <c r="E570" s="85"/>
      <c r="F570" s="85"/>
      <c r="G570" s="85"/>
      <c r="H570" s="85"/>
      <c r="I570" s="55"/>
    </row>
    <row r="571" spans="4:9" ht="12" x14ac:dyDescent="0.2">
      <c r="D571" s="85"/>
      <c r="E571" s="85"/>
      <c r="F571" s="85"/>
      <c r="G571" s="85"/>
      <c r="H571" s="85"/>
      <c r="I571" s="55"/>
    </row>
    <row r="572" spans="4:9" ht="12" x14ac:dyDescent="0.2">
      <c r="D572" s="85"/>
      <c r="E572" s="85"/>
      <c r="F572" s="85"/>
      <c r="G572" s="85"/>
      <c r="H572" s="85"/>
      <c r="I572" s="55"/>
    </row>
    <row r="573" spans="4:9" ht="12" x14ac:dyDescent="0.2">
      <c r="D573" s="85"/>
      <c r="E573" s="85"/>
      <c r="F573" s="85"/>
      <c r="G573" s="85"/>
      <c r="H573" s="85"/>
      <c r="I573" s="55"/>
    </row>
    <row r="574" spans="4:9" ht="12" x14ac:dyDescent="0.2">
      <c r="D574" s="85"/>
      <c r="E574" s="85"/>
      <c r="F574" s="85"/>
      <c r="G574" s="85"/>
      <c r="H574" s="85"/>
      <c r="I574" s="55"/>
    </row>
    <row r="575" spans="4:9" ht="12" x14ac:dyDescent="0.2">
      <c r="D575" s="85"/>
      <c r="E575" s="85"/>
      <c r="F575" s="85"/>
      <c r="G575" s="85"/>
      <c r="H575" s="85"/>
      <c r="I575" s="55"/>
    </row>
    <row r="576" spans="4:9" ht="12" x14ac:dyDescent="0.2">
      <c r="D576" s="85"/>
      <c r="E576" s="85"/>
      <c r="F576" s="85"/>
      <c r="G576" s="85"/>
      <c r="H576" s="85"/>
      <c r="I576" s="55"/>
    </row>
    <row r="577" spans="4:9" ht="12" x14ac:dyDescent="0.2">
      <c r="D577" s="85"/>
      <c r="E577" s="85"/>
      <c r="F577" s="85"/>
      <c r="G577" s="85"/>
      <c r="H577" s="85"/>
      <c r="I577" s="55"/>
    </row>
    <row r="578" spans="4:9" ht="12" x14ac:dyDescent="0.2">
      <c r="D578" s="85"/>
      <c r="E578" s="85"/>
      <c r="F578" s="85"/>
      <c r="G578" s="85"/>
      <c r="H578" s="85"/>
      <c r="I578" s="55"/>
    </row>
    <row r="579" spans="4:9" ht="12" x14ac:dyDescent="0.2">
      <c r="D579" s="85"/>
      <c r="E579" s="85"/>
      <c r="F579" s="85"/>
      <c r="G579" s="85"/>
      <c r="H579" s="85"/>
      <c r="I579" s="55"/>
    </row>
    <row r="580" spans="4:9" ht="12" x14ac:dyDescent="0.2">
      <c r="D580" s="85"/>
      <c r="E580" s="85"/>
      <c r="F580" s="85"/>
      <c r="G580" s="85"/>
      <c r="H580" s="85"/>
      <c r="I580" s="55"/>
    </row>
    <row r="581" spans="4:9" ht="12" x14ac:dyDescent="0.2">
      <c r="D581" s="85"/>
      <c r="E581" s="85"/>
      <c r="F581" s="85"/>
      <c r="G581" s="85"/>
      <c r="H581" s="85"/>
      <c r="I581" s="55"/>
    </row>
    <row r="582" spans="4:9" ht="12" x14ac:dyDescent="0.2">
      <c r="D582" s="85"/>
      <c r="E582" s="85"/>
      <c r="F582" s="85"/>
      <c r="G582" s="85"/>
      <c r="H582" s="85"/>
      <c r="I582" s="55"/>
    </row>
    <row r="583" spans="4:9" ht="12" x14ac:dyDescent="0.2">
      <c r="D583" s="85"/>
      <c r="E583" s="85"/>
      <c r="F583" s="85"/>
      <c r="G583" s="85"/>
      <c r="H583" s="85"/>
      <c r="I583" s="55"/>
    </row>
    <row r="584" spans="4:9" ht="12" x14ac:dyDescent="0.2">
      <c r="D584" s="85"/>
      <c r="E584" s="85"/>
      <c r="F584" s="85"/>
      <c r="G584" s="85"/>
      <c r="H584" s="85"/>
      <c r="I584" s="55"/>
    </row>
    <row r="585" spans="4:9" ht="12" x14ac:dyDescent="0.2">
      <c r="D585" s="85"/>
      <c r="E585" s="85"/>
      <c r="F585" s="85"/>
      <c r="G585" s="85"/>
      <c r="H585" s="85"/>
      <c r="I585" s="55"/>
    </row>
    <row r="586" spans="4:9" ht="12" x14ac:dyDescent="0.2">
      <c r="D586" s="85"/>
      <c r="E586" s="85"/>
      <c r="F586" s="85"/>
      <c r="G586" s="85"/>
      <c r="H586" s="85"/>
      <c r="I586" s="55"/>
    </row>
    <row r="587" spans="4:9" ht="12" x14ac:dyDescent="0.2">
      <c r="D587" s="85"/>
      <c r="E587" s="85"/>
      <c r="F587" s="85"/>
      <c r="G587" s="85"/>
      <c r="H587" s="85"/>
      <c r="I587" s="55"/>
    </row>
    <row r="588" spans="4:9" ht="12" x14ac:dyDescent="0.2">
      <c r="D588" s="85"/>
      <c r="E588" s="85"/>
      <c r="F588" s="85"/>
      <c r="G588" s="85"/>
      <c r="H588" s="85"/>
      <c r="I588" s="55"/>
    </row>
    <row r="589" spans="4:9" ht="12" x14ac:dyDescent="0.2">
      <c r="D589" s="85"/>
      <c r="E589" s="85"/>
      <c r="F589" s="85"/>
      <c r="G589" s="85"/>
      <c r="H589" s="85"/>
      <c r="I589" s="55"/>
    </row>
    <row r="590" spans="4:9" ht="12" x14ac:dyDescent="0.2">
      <c r="D590" s="85"/>
      <c r="E590" s="85"/>
      <c r="F590" s="85"/>
      <c r="G590" s="85"/>
      <c r="H590" s="85"/>
      <c r="I590" s="55"/>
    </row>
    <row r="591" spans="4:9" ht="12" x14ac:dyDescent="0.2">
      <c r="D591" s="85"/>
      <c r="E591" s="85"/>
      <c r="F591" s="85"/>
      <c r="G591" s="85"/>
      <c r="H591" s="85"/>
      <c r="I591" s="55"/>
    </row>
    <row r="592" spans="4:9" ht="12" x14ac:dyDescent="0.2">
      <c r="D592" s="85"/>
      <c r="E592" s="85"/>
      <c r="F592" s="85"/>
      <c r="G592" s="85"/>
      <c r="H592" s="85"/>
      <c r="I592" s="55"/>
    </row>
    <row r="593" spans="4:9" ht="12" x14ac:dyDescent="0.2">
      <c r="D593" s="85"/>
      <c r="E593" s="85"/>
      <c r="F593" s="85"/>
      <c r="G593" s="85"/>
      <c r="H593" s="85"/>
      <c r="I593" s="55"/>
    </row>
    <row r="594" spans="4:9" ht="12" x14ac:dyDescent="0.2">
      <c r="D594" s="85"/>
      <c r="E594" s="85"/>
      <c r="F594" s="85"/>
      <c r="G594" s="85"/>
      <c r="H594" s="85"/>
      <c r="I594" s="55"/>
    </row>
    <row r="595" spans="4:9" ht="12" x14ac:dyDescent="0.2">
      <c r="D595" s="85"/>
      <c r="E595" s="85"/>
      <c r="F595" s="85"/>
      <c r="G595" s="85"/>
      <c r="H595" s="85"/>
      <c r="I595" s="55"/>
    </row>
    <row r="596" spans="4:9" ht="12" x14ac:dyDescent="0.2">
      <c r="D596" s="85"/>
      <c r="E596" s="85"/>
      <c r="F596" s="85"/>
      <c r="G596" s="85"/>
      <c r="H596" s="85"/>
      <c r="I596" s="55"/>
    </row>
    <row r="597" spans="4:9" ht="12" x14ac:dyDescent="0.2">
      <c r="D597" s="85"/>
      <c r="E597" s="85"/>
      <c r="F597" s="85"/>
      <c r="G597" s="85"/>
      <c r="H597" s="85"/>
      <c r="I597" s="55"/>
    </row>
    <row r="598" spans="4:9" ht="12" x14ac:dyDescent="0.2">
      <c r="D598" s="85"/>
      <c r="E598" s="85"/>
      <c r="F598" s="85"/>
      <c r="G598" s="85"/>
      <c r="H598" s="85"/>
      <c r="I598" s="55"/>
    </row>
    <row r="599" spans="4:9" ht="12" x14ac:dyDescent="0.2">
      <c r="D599" s="85"/>
      <c r="E599" s="85"/>
      <c r="F599" s="85"/>
      <c r="G599" s="85"/>
      <c r="H599" s="85"/>
      <c r="I599" s="55"/>
    </row>
    <row r="600" spans="4:9" ht="12" x14ac:dyDescent="0.2">
      <c r="D600" s="85"/>
      <c r="E600" s="85"/>
      <c r="F600" s="85"/>
      <c r="G600" s="85"/>
      <c r="H600" s="85"/>
      <c r="I600" s="55"/>
    </row>
    <row r="601" spans="4:9" ht="12" x14ac:dyDescent="0.2">
      <c r="D601" s="85"/>
      <c r="E601" s="85"/>
      <c r="F601" s="85"/>
      <c r="G601" s="85"/>
      <c r="H601" s="85"/>
      <c r="I601" s="55"/>
    </row>
    <row r="602" spans="4:9" ht="12" x14ac:dyDescent="0.2">
      <c r="D602" s="85"/>
      <c r="E602" s="85"/>
      <c r="F602" s="85"/>
      <c r="G602" s="85"/>
      <c r="H602" s="85"/>
      <c r="I602" s="55"/>
    </row>
    <row r="603" spans="4:9" ht="12" x14ac:dyDescent="0.2">
      <c r="D603" s="85"/>
      <c r="E603" s="85"/>
      <c r="F603" s="85"/>
      <c r="G603" s="85"/>
      <c r="H603" s="85"/>
      <c r="I603" s="55"/>
    </row>
    <row r="604" spans="4:9" ht="12" x14ac:dyDescent="0.2">
      <c r="D604" s="85"/>
      <c r="E604" s="85"/>
      <c r="F604" s="85"/>
      <c r="G604" s="85"/>
      <c r="H604" s="85"/>
      <c r="I604" s="55"/>
    </row>
    <row r="605" spans="4:9" ht="12" x14ac:dyDescent="0.2">
      <c r="D605" s="85"/>
      <c r="E605" s="85"/>
      <c r="F605" s="85"/>
      <c r="G605" s="85"/>
      <c r="H605" s="85"/>
      <c r="I605" s="55"/>
    </row>
    <row r="606" spans="4:9" ht="12" x14ac:dyDescent="0.2">
      <c r="D606" s="85"/>
      <c r="E606" s="85"/>
      <c r="F606" s="85"/>
      <c r="G606" s="85"/>
      <c r="H606" s="85"/>
      <c r="I606" s="55"/>
    </row>
    <row r="607" spans="4:9" ht="12" x14ac:dyDescent="0.2">
      <c r="D607" s="85"/>
      <c r="E607" s="85"/>
      <c r="F607" s="85"/>
      <c r="G607" s="85"/>
      <c r="H607" s="85"/>
      <c r="I607" s="55"/>
    </row>
    <row r="608" spans="4:9" ht="12" x14ac:dyDescent="0.2">
      <c r="D608" s="85"/>
      <c r="E608" s="85"/>
      <c r="F608" s="85"/>
      <c r="G608" s="85"/>
      <c r="H608" s="85"/>
      <c r="I608" s="55"/>
    </row>
    <row r="609" spans="4:9" ht="12" x14ac:dyDescent="0.2">
      <c r="D609" s="85"/>
      <c r="E609" s="85"/>
      <c r="F609" s="85"/>
      <c r="G609" s="85"/>
      <c r="H609" s="85"/>
      <c r="I609" s="55"/>
    </row>
    <row r="610" spans="4:9" ht="12" x14ac:dyDescent="0.2">
      <c r="D610" s="85"/>
      <c r="E610" s="85"/>
      <c r="F610" s="85"/>
      <c r="G610" s="85"/>
      <c r="H610" s="85"/>
      <c r="I610" s="55"/>
    </row>
    <row r="611" spans="4:9" ht="12" x14ac:dyDescent="0.2">
      <c r="D611" s="85"/>
      <c r="E611" s="85"/>
      <c r="F611" s="85"/>
      <c r="G611" s="85"/>
      <c r="H611" s="85"/>
      <c r="I611" s="55"/>
    </row>
    <row r="612" spans="4:9" ht="12" x14ac:dyDescent="0.2">
      <c r="D612" s="85"/>
      <c r="E612" s="85"/>
      <c r="F612" s="85"/>
      <c r="G612" s="85"/>
      <c r="H612" s="85"/>
      <c r="I612" s="55"/>
    </row>
    <row r="613" spans="4:9" ht="12" x14ac:dyDescent="0.2">
      <c r="D613" s="85"/>
      <c r="E613" s="85"/>
      <c r="F613" s="85"/>
      <c r="G613" s="85"/>
      <c r="H613" s="85"/>
      <c r="I613" s="55"/>
    </row>
    <row r="614" spans="4:9" ht="12" x14ac:dyDescent="0.2">
      <c r="D614" s="85"/>
      <c r="E614" s="85"/>
      <c r="F614" s="85"/>
      <c r="G614" s="85"/>
      <c r="H614" s="85"/>
      <c r="I614" s="55"/>
    </row>
    <row r="615" spans="4:9" ht="12" x14ac:dyDescent="0.2">
      <c r="D615" s="85"/>
      <c r="E615" s="85"/>
      <c r="F615" s="85"/>
      <c r="G615" s="85"/>
      <c r="H615" s="85"/>
      <c r="I615" s="55"/>
    </row>
    <row r="616" spans="4:9" ht="12" x14ac:dyDescent="0.2">
      <c r="D616" s="85"/>
      <c r="E616" s="85"/>
      <c r="F616" s="85"/>
      <c r="G616" s="85"/>
      <c r="H616" s="85"/>
      <c r="I616" s="55"/>
    </row>
    <row r="617" spans="4:9" ht="12" x14ac:dyDescent="0.2">
      <c r="D617" s="85"/>
      <c r="E617" s="85"/>
      <c r="F617" s="85"/>
      <c r="G617" s="85"/>
      <c r="H617" s="85"/>
      <c r="I617" s="55"/>
    </row>
    <row r="618" spans="4:9" ht="12" x14ac:dyDescent="0.2">
      <c r="D618" s="85"/>
      <c r="E618" s="85"/>
      <c r="F618" s="85"/>
      <c r="G618" s="85"/>
      <c r="H618" s="85"/>
      <c r="I618" s="55"/>
    </row>
    <row r="619" spans="4:9" ht="12" x14ac:dyDescent="0.2">
      <c r="D619" s="85"/>
      <c r="E619" s="85"/>
      <c r="F619" s="85"/>
      <c r="G619" s="85"/>
      <c r="H619" s="85"/>
      <c r="I619" s="55"/>
    </row>
    <row r="620" spans="4:9" ht="12" x14ac:dyDescent="0.2">
      <c r="D620" s="85"/>
      <c r="E620" s="85"/>
      <c r="F620" s="85"/>
      <c r="G620" s="85"/>
      <c r="H620" s="85"/>
      <c r="I620" s="55"/>
    </row>
    <row r="621" spans="4:9" ht="12" x14ac:dyDescent="0.2">
      <c r="D621" s="85"/>
      <c r="E621" s="85"/>
      <c r="F621" s="85"/>
      <c r="G621" s="85"/>
      <c r="H621" s="85"/>
      <c r="I621" s="55"/>
    </row>
    <row r="622" spans="4:9" ht="12" x14ac:dyDescent="0.2">
      <c r="D622" s="85"/>
      <c r="E622" s="85"/>
      <c r="F622" s="85"/>
      <c r="G622" s="85"/>
      <c r="H622" s="85"/>
      <c r="I622" s="55"/>
    </row>
    <row r="623" spans="4:9" ht="12" x14ac:dyDescent="0.2">
      <c r="D623" s="85"/>
      <c r="E623" s="85"/>
      <c r="F623" s="85"/>
      <c r="G623" s="85"/>
      <c r="H623" s="85"/>
      <c r="I623" s="55"/>
    </row>
    <row r="624" spans="4:9" ht="12" x14ac:dyDescent="0.2">
      <c r="D624" s="85"/>
      <c r="E624" s="85"/>
      <c r="F624" s="85"/>
      <c r="G624" s="85"/>
      <c r="H624" s="85"/>
      <c r="I624" s="55"/>
    </row>
    <row r="625" spans="4:9" ht="12" x14ac:dyDescent="0.2">
      <c r="D625" s="85"/>
      <c r="E625" s="85"/>
      <c r="F625" s="85"/>
      <c r="G625" s="85"/>
      <c r="H625" s="85"/>
      <c r="I625" s="55"/>
    </row>
    <row r="626" spans="4:9" ht="12" x14ac:dyDescent="0.2">
      <c r="D626" s="85"/>
      <c r="E626" s="85"/>
      <c r="F626" s="85"/>
      <c r="G626" s="85"/>
      <c r="H626" s="85"/>
      <c r="I626" s="55"/>
    </row>
    <row r="627" spans="4:9" ht="12" x14ac:dyDescent="0.2">
      <c r="D627" s="85"/>
      <c r="E627" s="85"/>
      <c r="F627" s="85"/>
      <c r="G627" s="85"/>
      <c r="H627" s="85"/>
      <c r="I627" s="55"/>
    </row>
    <row r="628" spans="4:9" ht="12" x14ac:dyDescent="0.2">
      <c r="D628" s="85"/>
      <c r="E628" s="85"/>
      <c r="F628" s="85"/>
      <c r="G628" s="85"/>
      <c r="H628" s="85"/>
      <c r="I628" s="55"/>
    </row>
    <row r="629" spans="4:9" ht="12" x14ac:dyDescent="0.2">
      <c r="D629" s="85"/>
      <c r="E629" s="85"/>
      <c r="F629" s="85"/>
      <c r="G629" s="85"/>
      <c r="H629" s="85"/>
      <c r="I629" s="55"/>
    </row>
    <row r="630" spans="4:9" ht="12" x14ac:dyDescent="0.2">
      <c r="D630" s="85"/>
      <c r="E630" s="85"/>
      <c r="F630" s="85"/>
      <c r="G630" s="85"/>
      <c r="H630" s="85"/>
      <c r="I630" s="55"/>
    </row>
    <row r="631" spans="4:9" ht="12" x14ac:dyDescent="0.2">
      <c r="D631" s="85"/>
      <c r="E631" s="85"/>
      <c r="F631" s="85"/>
      <c r="G631" s="85"/>
      <c r="H631" s="85"/>
      <c r="I631" s="55"/>
    </row>
    <row r="632" spans="4:9" ht="12" x14ac:dyDescent="0.2">
      <c r="D632" s="85"/>
      <c r="E632" s="85"/>
      <c r="F632" s="85"/>
      <c r="G632" s="85"/>
      <c r="H632" s="85"/>
      <c r="I632" s="55"/>
    </row>
    <row r="633" spans="4:9" ht="12" x14ac:dyDescent="0.2">
      <c r="D633" s="85"/>
      <c r="E633" s="85"/>
      <c r="F633" s="85"/>
      <c r="G633" s="85"/>
      <c r="H633" s="85"/>
      <c r="I633" s="55"/>
    </row>
    <row r="634" spans="4:9" ht="12" x14ac:dyDescent="0.2">
      <c r="D634" s="85"/>
      <c r="E634" s="85"/>
      <c r="F634" s="85"/>
      <c r="G634" s="85"/>
      <c r="H634" s="85"/>
      <c r="I634" s="55"/>
    </row>
    <row r="635" spans="4:9" ht="12" x14ac:dyDescent="0.2">
      <c r="D635" s="85"/>
      <c r="E635" s="85"/>
      <c r="F635" s="85"/>
      <c r="G635" s="85"/>
      <c r="H635" s="85"/>
      <c r="I635" s="55"/>
    </row>
    <row r="636" spans="4:9" ht="12" x14ac:dyDescent="0.2">
      <c r="D636" s="85"/>
      <c r="E636" s="85"/>
      <c r="F636" s="85"/>
      <c r="G636" s="85"/>
      <c r="H636" s="85"/>
      <c r="I636" s="55"/>
    </row>
    <row r="637" spans="4:9" ht="12" x14ac:dyDescent="0.2">
      <c r="D637" s="85"/>
      <c r="E637" s="85"/>
      <c r="F637" s="85"/>
      <c r="G637" s="85"/>
      <c r="H637" s="85"/>
      <c r="I637" s="55"/>
    </row>
    <row r="638" spans="4:9" ht="12" x14ac:dyDescent="0.2">
      <c r="D638" s="85"/>
      <c r="E638" s="85"/>
      <c r="F638" s="85"/>
      <c r="G638" s="85"/>
      <c r="H638" s="85"/>
      <c r="I638" s="55"/>
    </row>
    <row r="639" spans="4:9" ht="12" x14ac:dyDescent="0.2">
      <c r="D639" s="85"/>
      <c r="E639" s="85"/>
      <c r="F639" s="85"/>
      <c r="G639" s="85"/>
      <c r="H639" s="85"/>
      <c r="I639" s="55"/>
    </row>
    <row r="640" spans="4:9" ht="12" x14ac:dyDescent="0.2">
      <c r="D640" s="85"/>
      <c r="E640" s="85"/>
      <c r="F640" s="85"/>
      <c r="G640" s="85"/>
      <c r="H640" s="85"/>
      <c r="I640" s="55"/>
    </row>
    <row r="641" spans="4:9" ht="12" x14ac:dyDescent="0.2">
      <c r="D641" s="85"/>
      <c r="E641" s="85"/>
      <c r="F641" s="85"/>
      <c r="G641" s="85"/>
      <c r="H641" s="85"/>
      <c r="I641" s="55"/>
    </row>
    <row r="642" spans="4:9" ht="12" x14ac:dyDescent="0.2">
      <c r="D642" s="85"/>
      <c r="E642" s="85"/>
      <c r="F642" s="85"/>
      <c r="G642" s="85"/>
      <c r="H642" s="85"/>
      <c r="I642" s="55"/>
    </row>
    <row r="643" spans="4:9" ht="12" x14ac:dyDescent="0.2">
      <c r="D643" s="85"/>
      <c r="E643" s="85"/>
      <c r="F643" s="85"/>
      <c r="G643" s="85"/>
      <c r="H643" s="85"/>
      <c r="I643" s="55"/>
    </row>
    <row r="644" spans="4:9" ht="12" x14ac:dyDescent="0.2">
      <c r="D644" s="85"/>
      <c r="E644" s="85"/>
      <c r="F644" s="85"/>
      <c r="G644" s="85"/>
      <c r="H644" s="85"/>
      <c r="I644" s="55"/>
    </row>
    <row r="645" spans="4:9" ht="12" x14ac:dyDescent="0.2">
      <c r="D645" s="85"/>
      <c r="E645" s="85"/>
      <c r="F645" s="85"/>
      <c r="G645" s="85"/>
      <c r="H645" s="85"/>
      <c r="I645" s="55"/>
    </row>
    <row r="646" spans="4:9" ht="12" x14ac:dyDescent="0.2">
      <c r="D646" s="85"/>
      <c r="E646" s="85"/>
      <c r="F646" s="85"/>
      <c r="G646" s="85"/>
      <c r="H646" s="85"/>
      <c r="I646" s="55"/>
    </row>
    <row r="647" spans="4:9" ht="12" x14ac:dyDescent="0.2">
      <c r="D647" s="85"/>
      <c r="E647" s="85"/>
      <c r="F647" s="85"/>
      <c r="G647" s="85"/>
      <c r="H647" s="85"/>
      <c r="I647" s="55"/>
    </row>
    <row r="648" spans="4:9" ht="12" x14ac:dyDescent="0.2">
      <c r="D648" s="85"/>
      <c r="E648" s="85"/>
      <c r="F648" s="85"/>
      <c r="G648" s="85"/>
      <c r="H648" s="85"/>
      <c r="I648" s="55"/>
    </row>
    <row r="649" spans="4:9" ht="12" x14ac:dyDescent="0.2">
      <c r="D649" s="85"/>
      <c r="E649" s="85"/>
      <c r="F649" s="85"/>
      <c r="G649" s="85"/>
      <c r="H649" s="85"/>
      <c r="I649" s="55"/>
    </row>
    <row r="650" spans="4:9" ht="12" x14ac:dyDescent="0.2">
      <c r="D650" s="85"/>
      <c r="E650" s="85"/>
      <c r="F650" s="85"/>
      <c r="G650" s="85"/>
      <c r="H650" s="85"/>
      <c r="I650" s="55"/>
    </row>
    <row r="651" spans="4:9" ht="12" x14ac:dyDescent="0.2">
      <c r="D651" s="85"/>
      <c r="E651" s="85"/>
      <c r="F651" s="85"/>
      <c r="G651" s="85"/>
      <c r="H651" s="85"/>
      <c r="I651" s="55"/>
    </row>
    <row r="652" spans="4:9" ht="12" x14ac:dyDescent="0.2">
      <c r="D652" s="85"/>
      <c r="E652" s="85"/>
      <c r="F652" s="85"/>
      <c r="G652" s="85"/>
      <c r="H652" s="85"/>
      <c r="I652" s="55"/>
    </row>
    <row r="653" spans="4:9" ht="12" x14ac:dyDescent="0.2">
      <c r="D653" s="85"/>
      <c r="E653" s="85"/>
      <c r="F653" s="85"/>
      <c r="G653" s="85"/>
      <c r="H653" s="85"/>
      <c r="I653" s="55"/>
    </row>
    <row r="654" spans="4:9" ht="12" x14ac:dyDescent="0.2">
      <c r="D654" s="85"/>
      <c r="E654" s="85"/>
      <c r="F654" s="85"/>
      <c r="G654" s="85"/>
      <c r="H654" s="85"/>
      <c r="I654" s="55"/>
    </row>
    <row r="655" spans="4:9" ht="12" x14ac:dyDescent="0.2">
      <c r="D655" s="85"/>
      <c r="E655" s="85"/>
      <c r="F655" s="85"/>
      <c r="G655" s="85"/>
      <c r="H655" s="85"/>
      <c r="I655" s="55"/>
    </row>
    <row r="656" spans="4:9" ht="12" x14ac:dyDescent="0.2">
      <c r="D656" s="85"/>
      <c r="E656" s="85"/>
      <c r="F656" s="85"/>
      <c r="G656" s="85"/>
      <c r="H656" s="85"/>
      <c r="I656" s="55"/>
    </row>
    <row r="657" spans="4:9" ht="12" x14ac:dyDescent="0.2">
      <c r="D657" s="85"/>
      <c r="E657" s="85"/>
      <c r="F657" s="85"/>
      <c r="G657" s="85"/>
      <c r="H657" s="85"/>
      <c r="I657" s="55"/>
    </row>
    <row r="658" spans="4:9" ht="12" x14ac:dyDescent="0.2">
      <c r="D658" s="85"/>
      <c r="E658" s="85"/>
      <c r="F658" s="85"/>
      <c r="G658" s="85"/>
      <c r="H658" s="85"/>
      <c r="I658" s="55"/>
    </row>
    <row r="659" spans="4:9" ht="12" x14ac:dyDescent="0.2">
      <c r="D659" s="85"/>
      <c r="E659" s="85"/>
      <c r="F659" s="85"/>
      <c r="G659" s="85"/>
      <c r="H659" s="85"/>
      <c r="I659" s="55"/>
    </row>
    <row r="660" spans="4:9" ht="12" x14ac:dyDescent="0.2">
      <c r="D660" s="85"/>
      <c r="E660" s="85"/>
      <c r="F660" s="85"/>
      <c r="G660" s="85"/>
      <c r="H660" s="85"/>
      <c r="I660" s="55"/>
    </row>
    <row r="661" spans="4:9" ht="12" x14ac:dyDescent="0.2">
      <c r="D661" s="85"/>
      <c r="E661" s="85"/>
      <c r="F661" s="85"/>
      <c r="G661" s="85"/>
      <c r="H661" s="85"/>
      <c r="I661" s="55"/>
    </row>
    <row r="662" spans="4:9" ht="12" x14ac:dyDescent="0.2">
      <c r="D662" s="85"/>
      <c r="E662" s="85"/>
      <c r="F662" s="85"/>
      <c r="G662" s="85"/>
      <c r="H662" s="85"/>
      <c r="I662" s="55"/>
    </row>
    <row r="663" spans="4:9" ht="12" x14ac:dyDescent="0.2">
      <c r="D663" s="85"/>
      <c r="E663" s="85"/>
      <c r="F663" s="85"/>
      <c r="G663" s="85"/>
      <c r="H663" s="85"/>
      <c r="I663" s="55"/>
    </row>
    <row r="664" spans="4:9" ht="12" x14ac:dyDescent="0.2">
      <c r="D664" s="85"/>
      <c r="E664" s="85"/>
      <c r="F664" s="85"/>
      <c r="G664" s="85"/>
      <c r="H664" s="85"/>
      <c r="I664" s="55"/>
    </row>
    <row r="665" spans="4:9" ht="12" x14ac:dyDescent="0.2">
      <c r="D665" s="85"/>
      <c r="E665" s="85"/>
      <c r="F665" s="85"/>
      <c r="G665" s="85"/>
      <c r="H665" s="85"/>
      <c r="I665" s="55"/>
    </row>
    <row r="666" spans="4:9" ht="12" x14ac:dyDescent="0.2">
      <c r="D666" s="85"/>
      <c r="E666" s="85"/>
      <c r="F666" s="85"/>
      <c r="G666" s="85"/>
      <c r="H666" s="85"/>
      <c r="I666" s="55"/>
    </row>
    <row r="667" spans="4:9" ht="12" x14ac:dyDescent="0.2">
      <c r="D667" s="85"/>
      <c r="E667" s="85"/>
      <c r="F667" s="85"/>
      <c r="G667" s="85"/>
      <c r="H667" s="85"/>
      <c r="I667" s="55"/>
    </row>
    <row r="668" spans="4:9" ht="12" x14ac:dyDescent="0.2">
      <c r="D668" s="85"/>
      <c r="E668" s="85"/>
      <c r="F668" s="85"/>
      <c r="G668" s="85"/>
      <c r="H668" s="85"/>
      <c r="I668" s="55"/>
    </row>
    <row r="669" spans="4:9" ht="12" x14ac:dyDescent="0.2">
      <c r="D669" s="85"/>
      <c r="E669" s="85"/>
      <c r="F669" s="85"/>
      <c r="G669" s="85"/>
      <c r="H669" s="85"/>
      <c r="I669" s="55"/>
    </row>
    <row r="670" spans="4:9" ht="12" x14ac:dyDescent="0.2">
      <c r="D670" s="85"/>
      <c r="E670" s="85"/>
      <c r="F670" s="85"/>
      <c r="G670" s="85"/>
      <c r="H670" s="85"/>
      <c r="I670" s="55"/>
    </row>
    <row r="671" spans="4:9" ht="12" x14ac:dyDescent="0.2">
      <c r="D671" s="85"/>
      <c r="E671" s="85"/>
      <c r="F671" s="85"/>
      <c r="G671" s="85"/>
      <c r="H671" s="85"/>
      <c r="I671" s="55"/>
    </row>
    <row r="672" spans="4:9" ht="12" x14ac:dyDescent="0.2">
      <c r="D672" s="85"/>
      <c r="E672" s="85"/>
      <c r="F672" s="85"/>
      <c r="G672" s="85"/>
      <c r="H672" s="85"/>
      <c r="I672" s="55"/>
    </row>
    <row r="673" spans="4:9" ht="12" x14ac:dyDescent="0.2">
      <c r="D673" s="85"/>
      <c r="E673" s="85"/>
      <c r="F673" s="85"/>
      <c r="G673" s="85"/>
      <c r="H673" s="85"/>
      <c r="I673" s="55"/>
    </row>
    <row r="674" spans="4:9" ht="12" x14ac:dyDescent="0.2">
      <c r="D674" s="85"/>
      <c r="E674" s="85"/>
      <c r="F674" s="85"/>
      <c r="G674" s="85"/>
      <c r="H674" s="85"/>
      <c r="I674" s="55"/>
    </row>
    <row r="675" spans="4:9" ht="12" x14ac:dyDescent="0.2">
      <c r="D675" s="85"/>
      <c r="E675" s="85"/>
      <c r="F675" s="85"/>
      <c r="G675" s="85"/>
      <c r="H675" s="85"/>
      <c r="I675" s="55"/>
    </row>
    <row r="676" spans="4:9" ht="12" x14ac:dyDescent="0.2">
      <c r="D676" s="85"/>
      <c r="E676" s="85"/>
      <c r="F676" s="85"/>
      <c r="G676" s="85"/>
      <c r="H676" s="85"/>
      <c r="I676" s="55"/>
    </row>
    <row r="677" spans="4:9" ht="12" x14ac:dyDescent="0.2">
      <c r="D677" s="85"/>
      <c r="E677" s="85"/>
      <c r="F677" s="85"/>
      <c r="G677" s="85"/>
      <c r="H677" s="85"/>
      <c r="I677" s="55"/>
    </row>
    <row r="678" spans="4:9" ht="12" x14ac:dyDescent="0.2">
      <c r="D678" s="85"/>
      <c r="E678" s="85"/>
      <c r="F678" s="85"/>
      <c r="G678" s="85"/>
      <c r="H678" s="85"/>
      <c r="I678" s="55"/>
    </row>
    <row r="679" spans="4:9" ht="12" x14ac:dyDescent="0.2">
      <c r="D679" s="85"/>
      <c r="E679" s="85"/>
      <c r="F679" s="85"/>
      <c r="G679" s="85"/>
      <c r="H679" s="85"/>
      <c r="I679" s="55"/>
    </row>
    <row r="680" spans="4:9" ht="12" x14ac:dyDescent="0.2">
      <c r="D680" s="85"/>
      <c r="E680" s="85"/>
      <c r="F680" s="85"/>
      <c r="G680" s="85"/>
      <c r="H680" s="85"/>
      <c r="I680" s="55"/>
    </row>
    <row r="681" spans="4:9" ht="12" x14ac:dyDescent="0.2">
      <c r="D681" s="85"/>
      <c r="E681" s="85"/>
      <c r="F681" s="85"/>
      <c r="G681" s="85"/>
      <c r="H681" s="85"/>
      <c r="I681" s="55"/>
    </row>
    <row r="682" spans="4:9" ht="12" x14ac:dyDescent="0.2">
      <c r="D682" s="85"/>
      <c r="E682" s="85"/>
      <c r="F682" s="85"/>
      <c r="G682" s="85"/>
      <c r="H682" s="85"/>
      <c r="I682" s="55"/>
    </row>
    <row r="683" spans="4:9" ht="12" x14ac:dyDescent="0.2">
      <c r="D683" s="85"/>
      <c r="E683" s="85"/>
      <c r="F683" s="85"/>
      <c r="G683" s="85"/>
      <c r="H683" s="85"/>
      <c r="I683" s="55"/>
    </row>
    <row r="684" spans="4:9" ht="12" x14ac:dyDescent="0.2">
      <c r="D684" s="85"/>
      <c r="E684" s="85"/>
      <c r="F684" s="85"/>
      <c r="G684" s="85"/>
      <c r="H684" s="85"/>
      <c r="I684" s="55"/>
    </row>
    <row r="685" spans="4:9" ht="12" x14ac:dyDescent="0.2">
      <c r="D685" s="85"/>
      <c r="E685" s="85"/>
      <c r="F685" s="85"/>
      <c r="G685" s="85"/>
      <c r="H685" s="85"/>
      <c r="I685" s="55"/>
    </row>
    <row r="686" spans="4:9" ht="12" x14ac:dyDescent="0.2">
      <c r="D686" s="85"/>
      <c r="E686" s="85"/>
      <c r="F686" s="85"/>
      <c r="G686" s="85"/>
      <c r="H686" s="85"/>
      <c r="I686" s="55"/>
    </row>
    <row r="687" spans="4:9" ht="12" x14ac:dyDescent="0.2">
      <c r="D687" s="85"/>
      <c r="E687" s="85"/>
      <c r="F687" s="85"/>
      <c r="G687" s="85"/>
      <c r="H687" s="85"/>
      <c r="I687" s="55"/>
    </row>
    <row r="688" spans="4:9" ht="12" x14ac:dyDescent="0.2">
      <c r="D688" s="85"/>
      <c r="E688" s="85"/>
      <c r="F688" s="85"/>
      <c r="G688" s="85"/>
      <c r="H688" s="85"/>
      <c r="I688" s="55"/>
    </row>
    <row r="689" spans="4:9" ht="12" x14ac:dyDescent="0.2">
      <c r="D689" s="85"/>
      <c r="E689" s="85"/>
      <c r="F689" s="85"/>
      <c r="G689" s="85"/>
      <c r="H689" s="85"/>
      <c r="I689" s="55"/>
    </row>
    <row r="690" spans="4:9" ht="12" x14ac:dyDescent="0.2">
      <c r="D690" s="85"/>
      <c r="E690" s="85"/>
      <c r="F690" s="85"/>
      <c r="G690" s="85"/>
      <c r="H690" s="85"/>
      <c r="I690" s="55"/>
    </row>
    <row r="691" spans="4:9" ht="12" x14ac:dyDescent="0.2">
      <c r="D691" s="85"/>
      <c r="E691" s="85"/>
      <c r="F691" s="85"/>
      <c r="G691" s="85"/>
      <c r="H691" s="85"/>
      <c r="I691" s="55"/>
    </row>
    <row r="692" spans="4:9" ht="12" x14ac:dyDescent="0.2">
      <c r="D692" s="85"/>
      <c r="E692" s="85"/>
      <c r="F692" s="85"/>
      <c r="G692" s="85"/>
      <c r="H692" s="85"/>
      <c r="I692" s="55"/>
    </row>
    <row r="693" spans="4:9" ht="12" x14ac:dyDescent="0.2">
      <c r="D693" s="85"/>
      <c r="E693" s="85"/>
      <c r="F693" s="85"/>
      <c r="G693" s="85"/>
      <c r="H693" s="85"/>
      <c r="I693" s="55"/>
    </row>
    <row r="694" spans="4:9" ht="12" x14ac:dyDescent="0.2">
      <c r="D694" s="85"/>
      <c r="E694" s="85"/>
      <c r="F694" s="85"/>
      <c r="G694" s="85"/>
      <c r="H694" s="85"/>
      <c r="I694" s="55"/>
    </row>
    <row r="695" spans="4:9" ht="12" x14ac:dyDescent="0.2">
      <c r="D695" s="85"/>
      <c r="E695" s="85"/>
      <c r="F695" s="85"/>
      <c r="G695" s="85"/>
      <c r="H695" s="85"/>
      <c r="I695" s="55"/>
    </row>
    <row r="696" spans="4:9" ht="12" x14ac:dyDescent="0.2">
      <c r="D696" s="85"/>
      <c r="E696" s="85"/>
      <c r="F696" s="85"/>
      <c r="G696" s="85"/>
      <c r="H696" s="85"/>
      <c r="I696" s="55"/>
    </row>
    <row r="697" spans="4:9" ht="12" x14ac:dyDescent="0.2">
      <c r="D697" s="85"/>
      <c r="E697" s="85"/>
      <c r="F697" s="85"/>
      <c r="G697" s="85"/>
      <c r="H697" s="85"/>
      <c r="I697" s="55"/>
    </row>
    <row r="698" spans="4:9" ht="12" x14ac:dyDescent="0.2">
      <c r="D698" s="85"/>
      <c r="E698" s="85"/>
      <c r="F698" s="85"/>
      <c r="G698" s="85"/>
      <c r="H698" s="85"/>
      <c r="I698" s="55"/>
    </row>
    <row r="699" spans="4:9" ht="12" x14ac:dyDescent="0.2">
      <c r="D699" s="85"/>
      <c r="E699" s="85"/>
      <c r="F699" s="85"/>
      <c r="G699" s="85"/>
      <c r="H699" s="85"/>
      <c r="I699" s="55"/>
    </row>
    <row r="700" spans="4:9" ht="12" x14ac:dyDescent="0.2">
      <c r="D700" s="85"/>
      <c r="E700" s="85"/>
      <c r="F700" s="85"/>
      <c r="G700" s="85"/>
      <c r="H700" s="85"/>
      <c r="I700" s="55"/>
    </row>
    <row r="701" spans="4:9" ht="12" x14ac:dyDescent="0.2">
      <c r="D701" s="85"/>
      <c r="E701" s="85"/>
      <c r="F701" s="85"/>
      <c r="G701" s="85"/>
      <c r="H701" s="85"/>
      <c r="I701" s="55"/>
    </row>
    <row r="702" spans="4:9" ht="12" x14ac:dyDescent="0.2">
      <c r="D702" s="85"/>
      <c r="E702" s="85"/>
      <c r="F702" s="85"/>
      <c r="G702" s="85"/>
      <c r="H702" s="85"/>
      <c r="I702" s="55"/>
    </row>
    <row r="703" spans="4:9" ht="12" x14ac:dyDescent="0.2">
      <c r="D703" s="85"/>
      <c r="E703" s="85"/>
      <c r="F703" s="85"/>
      <c r="G703" s="85"/>
      <c r="H703" s="85"/>
      <c r="I703" s="55"/>
    </row>
    <row r="704" spans="4:9" ht="12" x14ac:dyDescent="0.2">
      <c r="D704" s="85"/>
      <c r="E704" s="85"/>
      <c r="F704" s="85"/>
      <c r="G704" s="85"/>
      <c r="H704" s="85"/>
      <c r="I704" s="55"/>
    </row>
    <row r="705" spans="4:9" ht="12" x14ac:dyDescent="0.2">
      <c r="D705" s="85"/>
      <c r="E705" s="85"/>
      <c r="F705" s="85"/>
      <c r="G705" s="85"/>
      <c r="H705" s="85"/>
      <c r="I705" s="55"/>
    </row>
    <row r="706" spans="4:9" ht="12" x14ac:dyDescent="0.2">
      <c r="D706" s="85"/>
      <c r="E706" s="85"/>
      <c r="F706" s="85"/>
      <c r="G706" s="85"/>
      <c r="H706" s="85"/>
      <c r="I706" s="55"/>
    </row>
    <row r="707" spans="4:9" ht="12" x14ac:dyDescent="0.2">
      <c r="D707" s="85"/>
      <c r="E707" s="85"/>
      <c r="F707" s="85"/>
      <c r="G707" s="85"/>
      <c r="H707" s="85"/>
      <c r="I707" s="55"/>
    </row>
    <row r="708" spans="4:9" ht="12" x14ac:dyDescent="0.2">
      <c r="D708" s="85"/>
      <c r="E708" s="85"/>
      <c r="F708" s="85"/>
      <c r="G708" s="85"/>
      <c r="H708" s="85"/>
      <c r="I708" s="55"/>
    </row>
    <row r="709" spans="4:9" ht="12" x14ac:dyDescent="0.2">
      <c r="D709" s="85"/>
      <c r="E709" s="85"/>
      <c r="F709" s="85"/>
      <c r="G709" s="85"/>
      <c r="H709" s="85"/>
      <c r="I709" s="55"/>
    </row>
    <row r="710" spans="4:9" ht="12" x14ac:dyDescent="0.2">
      <c r="D710" s="85"/>
      <c r="E710" s="85"/>
      <c r="F710" s="85"/>
      <c r="G710" s="85"/>
      <c r="H710" s="85"/>
      <c r="I710" s="55"/>
    </row>
    <row r="711" spans="4:9" ht="12" x14ac:dyDescent="0.2">
      <c r="D711" s="85"/>
      <c r="E711" s="85"/>
      <c r="F711" s="85"/>
      <c r="G711" s="85"/>
      <c r="H711" s="85"/>
      <c r="I711" s="55"/>
    </row>
    <row r="712" spans="4:9" ht="12" x14ac:dyDescent="0.2">
      <c r="D712" s="85"/>
      <c r="E712" s="85"/>
      <c r="F712" s="85"/>
      <c r="G712" s="85"/>
      <c r="H712" s="85"/>
      <c r="I712" s="55"/>
    </row>
    <row r="713" spans="4:9" ht="12" x14ac:dyDescent="0.2">
      <c r="D713" s="85"/>
      <c r="E713" s="85"/>
      <c r="F713" s="85"/>
      <c r="G713" s="85"/>
      <c r="H713" s="85"/>
      <c r="I713" s="55"/>
    </row>
    <row r="714" spans="4:9" ht="12" x14ac:dyDescent="0.2">
      <c r="D714" s="85"/>
      <c r="E714" s="85"/>
      <c r="F714" s="85"/>
      <c r="G714" s="85"/>
      <c r="H714" s="85"/>
      <c r="I714" s="55"/>
    </row>
    <row r="715" spans="4:9" ht="12" x14ac:dyDescent="0.2">
      <c r="D715" s="85"/>
      <c r="E715" s="85"/>
      <c r="F715" s="85"/>
      <c r="G715" s="85"/>
      <c r="H715" s="85"/>
      <c r="I715" s="55"/>
    </row>
    <row r="716" spans="4:9" ht="12" x14ac:dyDescent="0.2">
      <c r="D716" s="85"/>
      <c r="E716" s="85"/>
      <c r="F716" s="85"/>
      <c r="G716" s="85"/>
      <c r="H716" s="85"/>
      <c r="I716" s="55"/>
    </row>
    <row r="717" spans="4:9" ht="12" x14ac:dyDescent="0.2">
      <c r="D717" s="85"/>
      <c r="E717" s="85"/>
      <c r="F717" s="85"/>
      <c r="G717" s="85"/>
      <c r="H717" s="85"/>
      <c r="I717" s="55"/>
    </row>
    <row r="718" spans="4:9" ht="12" x14ac:dyDescent="0.2">
      <c r="D718" s="85"/>
      <c r="E718" s="85"/>
      <c r="F718" s="85"/>
      <c r="G718" s="85"/>
      <c r="H718" s="85"/>
      <c r="I718" s="55"/>
    </row>
    <row r="719" spans="4:9" ht="12" x14ac:dyDescent="0.2">
      <c r="D719" s="85"/>
      <c r="E719" s="85"/>
      <c r="F719" s="85"/>
      <c r="G719" s="85"/>
      <c r="H719" s="85"/>
      <c r="I719" s="55"/>
    </row>
    <row r="720" spans="4:9" ht="12" x14ac:dyDescent="0.2">
      <c r="D720" s="85"/>
      <c r="E720" s="85"/>
      <c r="F720" s="85"/>
      <c r="G720" s="85"/>
      <c r="H720" s="85"/>
      <c r="I720" s="55"/>
    </row>
    <row r="721" spans="4:9" ht="12" x14ac:dyDescent="0.2">
      <c r="D721" s="85"/>
      <c r="E721" s="85"/>
      <c r="F721" s="85"/>
      <c r="G721" s="85"/>
      <c r="H721" s="85"/>
      <c r="I721" s="55"/>
    </row>
    <row r="722" spans="4:9" ht="12" x14ac:dyDescent="0.2">
      <c r="D722" s="85"/>
      <c r="E722" s="85"/>
      <c r="F722" s="85"/>
      <c r="G722" s="85"/>
      <c r="H722" s="85"/>
      <c r="I722" s="55"/>
    </row>
    <row r="723" spans="4:9" ht="12" x14ac:dyDescent="0.2">
      <c r="D723" s="85"/>
      <c r="E723" s="85"/>
      <c r="F723" s="85"/>
      <c r="G723" s="85"/>
      <c r="H723" s="85"/>
      <c r="I723" s="55"/>
    </row>
    <row r="724" spans="4:9" ht="12" x14ac:dyDescent="0.2">
      <c r="D724" s="85"/>
      <c r="E724" s="85"/>
      <c r="F724" s="85"/>
      <c r="G724" s="85"/>
      <c r="H724" s="85"/>
      <c r="I724" s="55"/>
    </row>
    <row r="725" spans="4:9" ht="12" x14ac:dyDescent="0.2">
      <c r="D725" s="85"/>
      <c r="E725" s="85"/>
      <c r="F725" s="85"/>
      <c r="G725" s="85"/>
      <c r="H725" s="85"/>
      <c r="I725" s="55"/>
    </row>
    <row r="726" spans="4:9" ht="12" x14ac:dyDescent="0.2">
      <c r="D726" s="85"/>
      <c r="E726" s="85"/>
      <c r="F726" s="85"/>
      <c r="G726" s="85"/>
      <c r="H726" s="85"/>
      <c r="I726" s="55"/>
    </row>
    <row r="727" spans="4:9" ht="12" x14ac:dyDescent="0.2">
      <c r="D727" s="85"/>
      <c r="E727" s="85"/>
      <c r="F727" s="85"/>
      <c r="G727" s="85"/>
      <c r="H727" s="85"/>
      <c r="I727" s="55"/>
    </row>
    <row r="728" spans="4:9" ht="12" x14ac:dyDescent="0.2">
      <c r="D728" s="85"/>
      <c r="E728" s="85"/>
      <c r="F728" s="85"/>
      <c r="G728" s="85"/>
      <c r="H728" s="85"/>
      <c r="I728" s="55"/>
    </row>
    <row r="729" spans="4:9" ht="12" x14ac:dyDescent="0.2">
      <c r="D729" s="85"/>
      <c r="E729" s="85"/>
      <c r="F729" s="85"/>
      <c r="G729" s="85"/>
      <c r="H729" s="85"/>
      <c r="I729" s="55"/>
    </row>
    <row r="730" spans="4:9" ht="12" x14ac:dyDescent="0.2">
      <c r="D730" s="85"/>
      <c r="E730" s="85"/>
      <c r="F730" s="85"/>
      <c r="G730" s="85"/>
      <c r="H730" s="85"/>
      <c r="I730" s="55"/>
    </row>
    <row r="731" spans="4:9" ht="12" x14ac:dyDescent="0.2">
      <c r="D731" s="85"/>
      <c r="E731" s="85"/>
      <c r="F731" s="85"/>
      <c r="G731" s="85"/>
      <c r="H731" s="85"/>
      <c r="I731" s="55"/>
    </row>
    <row r="732" spans="4:9" ht="12" x14ac:dyDescent="0.2">
      <c r="D732" s="85"/>
      <c r="E732" s="85"/>
      <c r="F732" s="85"/>
      <c r="G732" s="85"/>
      <c r="H732" s="85"/>
      <c r="I732" s="55"/>
    </row>
    <row r="733" spans="4:9" ht="12" x14ac:dyDescent="0.2">
      <c r="D733" s="85"/>
      <c r="E733" s="85"/>
      <c r="F733" s="85"/>
      <c r="G733" s="85"/>
      <c r="H733" s="85"/>
      <c r="I733" s="55"/>
    </row>
    <row r="734" spans="4:9" ht="12" x14ac:dyDescent="0.2">
      <c r="D734" s="85"/>
      <c r="E734" s="85"/>
      <c r="F734" s="85"/>
      <c r="G734" s="85"/>
      <c r="H734" s="85"/>
      <c r="I734" s="55"/>
    </row>
    <row r="735" spans="4:9" ht="12" x14ac:dyDescent="0.2">
      <c r="D735" s="85"/>
      <c r="E735" s="85"/>
      <c r="F735" s="85"/>
      <c r="G735" s="85"/>
      <c r="H735" s="85"/>
      <c r="I735" s="55"/>
    </row>
    <row r="736" spans="4:9" ht="12" x14ac:dyDescent="0.2">
      <c r="D736" s="85"/>
      <c r="E736" s="85"/>
      <c r="F736" s="85"/>
      <c r="G736" s="85"/>
      <c r="H736" s="85"/>
      <c r="I736" s="55"/>
    </row>
    <row r="737" spans="4:9" ht="12" x14ac:dyDescent="0.2">
      <c r="D737" s="85"/>
      <c r="E737" s="85"/>
      <c r="F737" s="85"/>
      <c r="G737" s="85"/>
      <c r="H737" s="85"/>
      <c r="I737" s="55"/>
    </row>
    <row r="738" spans="4:9" ht="12" x14ac:dyDescent="0.2">
      <c r="D738" s="85"/>
      <c r="E738" s="85"/>
      <c r="F738" s="85"/>
      <c r="G738" s="85"/>
      <c r="H738" s="85"/>
      <c r="I738" s="55"/>
    </row>
    <row r="739" spans="4:9" ht="12" x14ac:dyDescent="0.2">
      <c r="D739" s="85"/>
      <c r="E739" s="85"/>
      <c r="F739" s="85"/>
      <c r="G739" s="85"/>
      <c r="H739" s="85"/>
      <c r="I739" s="55"/>
    </row>
    <row r="740" spans="4:9" ht="12" x14ac:dyDescent="0.2">
      <c r="D740" s="85"/>
      <c r="E740" s="85"/>
      <c r="F740" s="85"/>
      <c r="G740" s="85"/>
      <c r="H740" s="85"/>
      <c r="I740" s="55"/>
    </row>
    <row r="741" spans="4:9" ht="12" x14ac:dyDescent="0.2">
      <c r="D741" s="85"/>
      <c r="E741" s="85"/>
      <c r="F741" s="85"/>
      <c r="G741" s="85"/>
      <c r="H741" s="85"/>
      <c r="I741" s="55"/>
    </row>
    <row r="742" spans="4:9" ht="12" x14ac:dyDescent="0.2">
      <c r="D742" s="85"/>
      <c r="E742" s="85"/>
      <c r="F742" s="85"/>
      <c r="G742" s="85"/>
      <c r="H742" s="85"/>
      <c r="I742" s="55"/>
    </row>
    <row r="743" spans="4:9" ht="12" x14ac:dyDescent="0.2">
      <c r="D743" s="85"/>
      <c r="E743" s="85"/>
      <c r="F743" s="85"/>
      <c r="G743" s="85"/>
      <c r="H743" s="85"/>
      <c r="I743" s="55"/>
    </row>
    <row r="744" spans="4:9" ht="12" x14ac:dyDescent="0.2">
      <c r="D744" s="85"/>
      <c r="E744" s="85"/>
      <c r="F744" s="85"/>
      <c r="G744" s="85"/>
      <c r="H744" s="85"/>
      <c r="I744" s="55"/>
    </row>
    <row r="745" spans="4:9" ht="12" x14ac:dyDescent="0.2">
      <c r="D745" s="85"/>
      <c r="E745" s="85"/>
      <c r="F745" s="85"/>
      <c r="G745" s="85"/>
      <c r="H745" s="85"/>
      <c r="I745" s="55"/>
    </row>
    <row r="746" spans="4:9" ht="12" x14ac:dyDescent="0.2">
      <c r="D746" s="85"/>
      <c r="E746" s="85"/>
      <c r="F746" s="85"/>
      <c r="G746" s="85"/>
      <c r="H746" s="85"/>
      <c r="I746" s="55"/>
    </row>
    <row r="747" spans="4:9" ht="12" x14ac:dyDescent="0.2">
      <c r="D747" s="85"/>
      <c r="E747" s="85"/>
      <c r="F747" s="85"/>
      <c r="G747" s="85"/>
      <c r="H747" s="85"/>
      <c r="I747" s="55"/>
    </row>
    <row r="748" spans="4:9" ht="12" x14ac:dyDescent="0.2">
      <c r="D748" s="85"/>
      <c r="E748" s="85"/>
      <c r="F748" s="85"/>
      <c r="G748" s="85"/>
      <c r="H748" s="85"/>
      <c r="I748" s="55"/>
    </row>
    <row r="749" spans="4:9" ht="12" x14ac:dyDescent="0.2">
      <c r="D749" s="85"/>
      <c r="E749" s="85"/>
      <c r="F749" s="85"/>
      <c r="G749" s="85"/>
      <c r="H749" s="85"/>
      <c r="I749" s="55"/>
    </row>
    <row r="750" spans="4:9" ht="12" x14ac:dyDescent="0.2">
      <c r="D750" s="85"/>
      <c r="E750" s="85"/>
      <c r="F750" s="85"/>
      <c r="G750" s="85"/>
      <c r="H750" s="85"/>
      <c r="I750" s="55"/>
    </row>
    <row r="751" spans="4:9" ht="12" x14ac:dyDescent="0.2">
      <c r="D751" s="85"/>
      <c r="E751" s="85"/>
      <c r="F751" s="85"/>
      <c r="G751" s="85"/>
      <c r="H751" s="85"/>
      <c r="I751" s="55"/>
    </row>
    <row r="752" spans="4:9" ht="12" x14ac:dyDescent="0.2">
      <c r="D752" s="85"/>
      <c r="E752" s="85"/>
      <c r="F752" s="85"/>
      <c r="G752" s="85"/>
      <c r="H752" s="85"/>
      <c r="I752" s="55"/>
    </row>
    <row r="753" spans="4:9" ht="12" x14ac:dyDescent="0.2">
      <c r="D753" s="85"/>
      <c r="E753" s="85"/>
      <c r="F753" s="85"/>
      <c r="G753" s="85"/>
      <c r="H753" s="85"/>
      <c r="I753" s="55"/>
    </row>
    <row r="754" spans="4:9" ht="12" x14ac:dyDescent="0.2">
      <c r="D754" s="85"/>
      <c r="E754" s="85"/>
      <c r="F754" s="85"/>
      <c r="G754" s="85"/>
      <c r="H754" s="85"/>
      <c r="I754" s="55"/>
    </row>
    <row r="755" spans="4:9" ht="12" x14ac:dyDescent="0.2">
      <c r="D755" s="85"/>
      <c r="E755" s="85"/>
      <c r="F755" s="85"/>
      <c r="G755" s="85"/>
      <c r="H755" s="85"/>
      <c r="I755" s="55"/>
    </row>
    <row r="756" spans="4:9" ht="12" x14ac:dyDescent="0.2">
      <c r="D756" s="85"/>
      <c r="E756" s="85"/>
      <c r="F756" s="85"/>
      <c r="G756" s="85"/>
      <c r="H756" s="85"/>
      <c r="I756" s="55"/>
    </row>
    <row r="757" spans="4:9" ht="12" x14ac:dyDescent="0.2">
      <c r="D757" s="85"/>
      <c r="E757" s="85"/>
      <c r="F757" s="85"/>
      <c r="G757" s="85"/>
      <c r="H757" s="85"/>
      <c r="I757" s="55"/>
    </row>
    <row r="758" spans="4:9" ht="12" x14ac:dyDescent="0.2">
      <c r="D758" s="85"/>
      <c r="E758" s="85"/>
      <c r="F758" s="85"/>
      <c r="G758" s="85"/>
      <c r="H758" s="85"/>
      <c r="I758" s="55"/>
    </row>
    <row r="759" spans="4:9" ht="12" x14ac:dyDescent="0.2">
      <c r="D759" s="85"/>
      <c r="E759" s="85"/>
      <c r="F759" s="85"/>
      <c r="G759" s="85"/>
      <c r="H759" s="85"/>
      <c r="I759" s="55"/>
    </row>
    <row r="760" spans="4:9" ht="12" x14ac:dyDescent="0.2">
      <c r="D760" s="85"/>
      <c r="E760" s="85"/>
      <c r="F760" s="85"/>
      <c r="G760" s="85"/>
      <c r="H760" s="85"/>
      <c r="I760" s="55"/>
    </row>
    <row r="761" spans="4:9" ht="12" x14ac:dyDescent="0.2">
      <c r="D761" s="85"/>
      <c r="E761" s="85"/>
      <c r="F761" s="85"/>
      <c r="G761" s="85"/>
      <c r="H761" s="85"/>
      <c r="I761" s="55"/>
    </row>
    <row r="762" spans="4:9" ht="12" x14ac:dyDescent="0.2">
      <c r="D762" s="85"/>
      <c r="E762" s="85"/>
      <c r="F762" s="85"/>
      <c r="G762" s="85"/>
      <c r="H762" s="85"/>
      <c r="I762" s="55"/>
    </row>
    <row r="763" spans="4:9" ht="12" x14ac:dyDescent="0.2">
      <c r="D763" s="85"/>
      <c r="E763" s="85"/>
      <c r="F763" s="85"/>
      <c r="G763" s="85"/>
      <c r="H763" s="85"/>
      <c r="I763" s="55"/>
    </row>
    <row r="764" spans="4:9" ht="12" x14ac:dyDescent="0.2">
      <c r="D764" s="85"/>
      <c r="E764" s="85"/>
      <c r="F764" s="85"/>
      <c r="G764" s="85"/>
      <c r="H764" s="85"/>
      <c r="I764" s="55"/>
    </row>
    <row r="765" spans="4:9" ht="12" x14ac:dyDescent="0.2">
      <c r="D765" s="85"/>
      <c r="E765" s="85"/>
      <c r="F765" s="85"/>
      <c r="G765" s="85"/>
      <c r="H765" s="85"/>
      <c r="I765" s="55"/>
    </row>
    <row r="766" spans="4:9" ht="12" x14ac:dyDescent="0.2">
      <c r="D766" s="85"/>
      <c r="E766" s="85"/>
      <c r="F766" s="85"/>
      <c r="G766" s="85"/>
      <c r="H766" s="85"/>
      <c r="I766" s="55"/>
    </row>
    <row r="767" spans="4:9" ht="12" x14ac:dyDescent="0.2">
      <c r="D767" s="85"/>
      <c r="E767" s="85"/>
      <c r="F767" s="85"/>
      <c r="G767" s="85"/>
      <c r="H767" s="85"/>
      <c r="I767" s="55"/>
    </row>
    <row r="768" spans="4:9" ht="12" x14ac:dyDescent="0.2">
      <c r="D768" s="85"/>
      <c r="E768" s="85"/>
      <c r="F768" s="85"/>
      <c r="G768" s="85"/>
      <c r="H768" s="85"/>
      <c r="I768" s="55"/>
    </row>
    <row r="769" spans="4:9" ht="12" x14ac:dyDescent="0.2">
      <c r="D769" s="85"/>
      <c r="E769" s="85"/>
      <c r="F769" s="85"/>
      <c r="G769" s="85"/>
      <c r="H769" s="85"/>
      <c r="I769" s="55"/>
    </row>
    <row r="770" spans="4:9" ht="12" x14ac:dyDescent="0.2">
      <c r="D770" s="85"/>
      <c r="E770" s="85"/>
      <c r="F770" s="85"/>
      <c r="G770" s="85"/>
      <c r="H770" s="85"/>
      <c r="I770" s="55"/>
    </row>
    <row r="771" spans="4:9" ht="12" x14ac:dyDescent="0.2">
      <c r="D771" s="85"/>
      <c r="E771" s="85"/>
      <c r="F771" s="85"/>
      <c r="G771" s="85"/>
      <c r="H771" s="85"/>
      <c r="I771" s="55"/>
    </row>
    <row r="772" spans="4:9" ht="12" x14ac:dyDescent="0.2">
      <c r="D772" s="85"/>
      <c r="E772" s="85"/>
      <c r="F772" s="85"/>
      <c r="G772" s="85"/>
      <c r="H772" s="85"/>
      <c r="I772" s="55"/>
    </row>
    <row r="773" spans="4:9" ht="12" x14ac:dyDescent="0.2">
      <c r="D773" s="85"/>
      <c r="E773" s="85"/>
      <c r="F773" s="85"/>
      <c r="G773" s="85"/>
      <c r="H773" s="85"/>
      <c r="I773" s="55"/>
    </row>
    <row r="774" spans="4:9" ht="12" x14ac:dyDescent="0.2">
      <c r="D774" s="85"/>
      <c r="E774" s="85"/>
      <c r="F774" s="85"/>
      <c r="G774" s="85"/>
      <c r="H774" s="85"/>
      <c r="I774" s="55"/>
    </row>
    <row r="775" spans="4:9" ht="12" x14ac:dyDescent="0.2">
      <c r="D775" s="85"/>
      <c r="E775" s="85"/>
      <c r="F775" s="85"/>
      <c r="G775" s="85"/>
      <c r="H775" s="85"/>
      <c r="I775" s="55"/>
    </row>
    <row r="776" spans="4:9" ht="12" x14ac:dyDescent="0.2">
      <c r="D776" s="85"/>
      <c r="E776" s="85"/>
      <c r="F776" s="85"/>
      <c r="G776" s="85"/>
      <c r="H776" s="85"/>
      <c r="I776" s="55"/>
    </row>
    <row r="777" spans="4:9" ht="12" x14ac:dyDescent="0.2">
      <c r="D777" s="85"/>
      <c r="E777" s="85"/>
      <c r="F777" s="85"/>
      <c r="G777" s="85"/>
      <c r="H777" s="85"/>
      <c r="I777" s="55"/>
    </row>
    <row r="778" spans="4:9" ht="12" x14ac:dyDescent="0.2">
      <c r="D778" s="85"/>
      <c r="E778" s="85"/>
      <c r="F778" s="85"/>
      <c r="G778" s="85"/>
      <c r="H778" s="85"/>
      <c r="I778" s="55"/>
    </row>
    <row r="779" spans="4:9" ht="12" x14ac:dyDescent="0.2">
      <c r="D779" s="85"/>
      <c r="E779" s="85"/>
      <c r="F779" s="85"/>
      <c r="G779" s="85"/>
      <c r="H779" s="85"/>
      <c r="I779" s="55"/>
    </row>
    <row r="780" spans="4:9" ht="12" x14ac:dyDescent="0.2">
      <c r="D780" s="85"/>
      <c r="E780" s="85"/>
      <c r="F780" s="85"/>
      <c r="G780" s="85"/>
      <c r="H780" s="85"/>
      <c r="I780" s="55"/>
    </row>
    <row r="781" spans="4:9" ht="12" x14ac:dyDescent="0.2">
      <c r="D781" s="85"/>
      <c r="E781" s="85"/>
      <c r="F781" s="85"/>
      <c r="G781" s="85"/>
      <c r="H781" s="85"/>
      <c r="I781" s="55"/>
    </row>
    <row r="782" spans="4:9" ht="12" x14ac:dyDescent="0.2">
      <c r="D782" s="85"/>
      <c r="E782" s="85"/>
      <c r="F782" s="85"/>
      <c r="G782" s="85"/>
      <c r="H782" s="85"/>
      <c r="I782" s="55"/>
    </row>
    <row r="783" spans="4:9" ht="12" x14ac:dyDescent="0.2">
      <c r="D783" s="85"/>
      <c r="E783" s="85"/>
      <c r="F783" s="85"/>
      <c r="G783" s="85"/>
      <c r="H783" s="85"/>
      <c r="I783" s="55"/>
    </row>
    <row r="784" spans="4:9" ht="12" x14ac:dyDescent="0.2">
      <c r="D784" s="85"/>
      <c r="E784" s="85"/>
      <c r="F784" s="85"/>
      <c r="G784" s="85"/>
      <c r="H784" s="85"/>
      <c r="I784" s="55"/>
    </row>
    <row r="785" spans="4:9" ht="12" x14ac:dyDescent="0.2">
      <c r="D785" s="85"/>
      <c r="E785" s="85"/>
      <c r="F785" s="85"/>
      <c r="G785" s="85"/>
      <c r="H785" s="85"/>
      <c r="I785" s="55"/>
    </row>
    <row r="786" spans="4:9" ht="12" x14ac:dyDescent="0.2">
      <c r="D786" s="85"/>
      <c r="E786" s="85"/>
      <c r="F786" s="85"/>
      <c r="G786" s="85"/>
      <c r="H786" s="85"/>
      <c r="I786" s="55"/>
    </row>
    <row r="787" spans="4:9" ht="12" x14ac:dyDescent="0.2">
      <c r="D787" s="85"/>
      <c r="E787" s="85"/>
      <c r="F787" s="85"/>
      <c r="G787" s="85"/>
      <c r="H787" s="85"/>
      <c r="I787" s="55"/>
    </row>
    <row r="788" spans="4:9" ht="12" x14ac:dyDescent="0.2">
      <c r="D788" s="85"/>
      <c r="E788" s="85"/>
      <c r="F788" s="85"/>
      <c r="G788" s="85"/>
      <c r="H788" s="85"/>
      <c r="I788" s="55"/>
    </row>
    <row r="789" spans="4:9" ht="12" x14ac:dyDescent="0.2">
      <c r="D789" s="85"/>
      <c r="E789" s="85"/>
      <c r="F789" s="85"/>
      <c r="G789" s="85"/>
      <c r="H789" s="85"/>
      <c r="I789" s="55"/>
    </row>
    <row r="790" spans="4:9" ht="12" x14ac:dyDescent="0.2">
      <c r="D790" s="85"/>
      <c r="E790" s="85"/>
      <c r="F790" s="85"/>
      <c r="G790" s="85"/>
      <c r="H790" s="85"/>
      <c r="I790" s="55"/>
    </row>
    <row r="791" spans="4:9" ht="12" x14ac:dyDescent="0.2">
      <c r="D791" s="85"/>
      <c r="E791" s="85"/>
      <c r="F791" s="85"/>
      <c r="G791" s="85"/>
      <c r="H791" s="85"/>
      <c r="I791" s="55"/>
    </row>
    <row r="792" spans="4:9" ht="12" x14ac:dyDescent="0.2">
      <c r="D792" s="85"/>
      <c r="E792" s="85"/>
      <c r="F792" s="85"/>
      <c r="G792" s="85"/>
      <c r="H792" s="85"/>
      <c r="I792" s="55"/>
    </row>
    <row r="793" spans="4:9" ht="12" x14ac:dyDescent="0.2">
      <c r="D793" s="85"/>
      <c r="E793" s="85"/>
      <c r="F793" s="85"/>
      <c r="G793" s="85"/>
      <c r="H793" s="85"/>
      <c r="I793" s="55"/>
    </row>
    <row r="794" spans="4:9" ht="12" x14ac:dyDescent="0.2">
      <c r="D794" s="85"/>
      <c r="E794" s="85"/>
      <c r="F794" s="85"/>
      <c r="G794" s="85"/>
      <c r="H794" s="85"/>
      <c r="I794" s="55"/>
    </row>
    <row r="795" spans="4:9" ht="12" x14ac:dyDescent="0.2">
      <c r="D795" s="85"/>
      <c r="E795" s="85"/>
      <c r="F795" s="85"/>
      <c r="G795" s="85"/>
      <c r="H795" s="85"/>
      <c r="I795" s="55"/>
    </row>
    <row r="796" spans="4:9" ht="12" x14ac:dyDescent="0.2">
      <c r="D796" s="85"/>
      <c r="E796" s="85"/>
      <c r="F796" s="85"/>
      <c r="G796" s="85"/>
      <c r="H796" s="85"/>
      <c r="I796" s="55"/>
    </row>
    <row r="797" spans="4:9" ht="12" x14ac:dyDescent="0.2">
      <c r="D797" s="85"/>
      <c r="E797" s="85"/>
      <c r="F797" s="85"/>
      <c r="G797" s="85"/>
      <c r="H797" s="85"/>
      <c r="I797" s="55"/>
    </row>
    <row r="798" spans="4:9" ht="12" x14ac:dyDescent="0.2">
      <c r="D798" s="85"/>
      <c r="E798" s="85"/>
      <c r="F798" s="85"/>
      <c r="G798" s="85"/>
      <c r="H798" s="85"/>
      <c r="I798" s="55"/>
    </row>
    <row r="799" spans="4:9" ht="12" x14ac:dyDescent="0.2">
      <c r="D799" s="85"/>
      <c r="E799" s="85"/>
      <c r="F799" s="85"/>
      <c r="G799" s="85"/>
      <c r="H799" s="85"/>
      <c r="I799" s="55"/>
    </row>
    <row r="800" spans="4:9" ht="12" x14ac:dyDescent="0.2">
      <c r="D800" s="85"/>
      <c r="E800" s="85"/>
      <c r="F800" s="85"/>
      <c r="G800" s="85"/>
      <c r="H800" s="85"/>
      <c r="I800" s="55"/>
    </row>
    <row r="801" spans="4:9" ht="12" x14ac:dyDescent="0.2">
      <c r="D801" s="85"/>
      <c r="E801" s="85"/>
      <c r="F801" s="85"/>
      <c r="G801" s="85"/>
      <c r="H801" s="85"/>
      <c r="I801" s="55"/>
    </row>
    <row r="802" spans="4:9" ht="12" x14ac:dyDescent="0.2">
      <c r="D802" s="85"/>
      <c r="E802" s="85"/>
      <c r="F802" s="85"/>
      <c r="G802" s="85"/>
      <c r="H802" s="85"/>
      <c r="I802" s="55"/>
    </row>
    <row r="803" spans="4:9" ht="12" x14ac:dyDescent="0.2">
      <c r="D803" s="85"/>
      <c r="E803" s="85"/>
      <c r="F803" s="85"/>
      <c r="G803" s="85"/>
      <c r="H803" s="85"/>
      <c r="I803" s="55"/>
    </row>
    <row r="804" spans="4:9" ht="12" x14ac:dyDescent="0.2">
      <c r="D804" s="85"/>
      <c r="E804" s="85"/>
      <c r="F804" s="85"/>
      <c r="G804" s="85"/>
      <c r="H804" s="85"/>
      <c r="I804" s="55"/>
    </row>
    <row r="805" spans="4:9" ht="12" x14ac:dyDescent="0.2">
      <c r="D805" s="85"/>
      <c r="E805" s="85"/>
      <c r="F805" s="85"/>
      <c r="G805" s="85"/>
      <c r="H805" s="85"/>
      <c r="I805" s="55"/>
    </row>
    <row r="806" spans="4:9" ht="12" x14ac:dyDescent="0.2">
      <c r="D806" s="85"/>
      <c r="E806" s="85"/>
      <c r="F806" s="85"/>
      <c r="G806" s="85"/>
      <c r="H806" s="85"/>
      <c r="I806" s="55"/>
    </row>
    <row r="807" spans="4:9" ht="12" x14ac:dyDescent="0.2">
      <c r="D807" s="85"/>
      <c r="E807" s="85"/>
      <c r="F807" s="85"/>
      <c r="G807" s="85"/>
      <c r="H807" s="85"/>
      <c r="I807" s="55"/>
    </row>
    <row r="808" spans="4:9" ht="12" x14ac:dyDescent="0.2">
      <c r="D808" s="85"/>
      <c r="E808" s="85"/>
      <c r="F808" s="85"/>
      <c r="G808" s="85"/>
      <c r="H808" s="85"/>
      <c r="I808" s="55"/>
    </row>
    <row r="809" spans="4:9" ht="12" x14ac:dyDescent="0.2">
      <c r="D809" s="85"/>
      <c r="E809" s="85"/>
      <c r="F809" s="85"/>
      <c r="G809" s="85"/>
      <c r="H809" s="85"/>
      <c r="I809" s="55"/>
    </row>
    <row r="810" spans="4:9" ht="12" x14ac:dyDescent="0.2">
      <c r="D810" s="85"/>
      <c r="E810" s="85"/>
      <c r="F810" s="85"/>
      <c r="G810" s="85"/>
      <c r="H810" s="85"/>
      <c r="I810" s="55"/>
    </row>
    <row r="811" spans="4:9" ht="12" x14ac:dyDescent="0.2">
      <c r="D811" s="85"/>
      <c r="E811" s="85"/>
      <c r="F811" s="85"/>
      <c r="G811" s="85"/>
      <c r="H811" s="85"/>
      <c r="I811" s="55"/>
    </row>
    <row r="812" spans="4:9" ht="12" x14ac:dyDescent="0.2">
      <c r="D812" s="85"/>
      <c r="E812" s="85"/>
      <c r="F812" s="85"/>
      <c r="G812" s="85"/>
      <c r="H812" s="85"/>
      <c r="I812" s="55"/>
    </row>
    <row r="813" spans="4:9" ht="12" x14ac:dyDescent="0.2">
      <c r="D813" s="85"/>
      <c r="E813" s="85"/>
      <c r="F813" s="85"/>
      <c r="G813" s="85"/>
      <c r="H813" s="85"/>
      <c r="I813" s="55"/>
    </row>
    <row r="814" spans="4:9" ht="12" x14ac:dyDescent="0.2">
      <c r="D814" s="85"/>
      <c r="E814" s="85"/>
      <c r="F814" s="85"/>
      <c r="G814" s="85"/>
      <c r="H814" s="85"/>
      <c r="I814" s="55"/>
    </row>
    <row r="815" spans="4:9" ht="12" x14ac:dyDescent="0.2">
      <c r="D815" s="85"/>
      <c r="E815" s="85"/>
      <c r="F815" s="85"/>
      <c r="G815" s="85"/>
      <c r="H815" s="85"/>
      <c r="I815" s="55"/>
    </row>
    <row r="816" spans="4:9" ht="12" x14ac:dyDescent="0.2">
      <c r="D816" s="85"/>
      <c r="E816" s="85"/>
      <c r="F816" s="85"/>
      <c r="G816" s="85"/>
      <c r="H816" s="85"/>
      <c r="I816" s="55"/>
    </row>
    <row r="817" spans="4:9" ht="12" x14ac:dyDescent="0.2">
      <c r="D817" s="85"/>
      <c r="E817" s="85"/>
      <c r="F817" s="85"/>
      <c r="G817" s="85"/>
      <c r="H817" s="85"/>
      <c r="I817" s="55"/>
    </row>
    <row r="818" spans="4:9" ht="12" x14ac:dyDescent="0.2">
      <c r="D818" s="85"/>
      <c r="E818" s="85"/>
      <c r="F818" s="85"/>
      <c r="G818" s="85"/>
      <c r="H818" s="85"/>
      <c r="I818" s="55"/>
    </row>
    <row r="819" spans="4:9" ht="12" x14ac:dyDescent="0.2">
      <c r="D819" s="85"/>
      <c r="E819" s="85"/>
      <c r="F819" s="85"/>
      <c r="G819" s="85"/>
      <c r="H819" s="85"/>
      <c r="I819" s="55"/>
    </row>
    <row r="820" spans="4:9" ht="12" x14ac:dyDescent="0.2">
      <c r="D820" s="85"/>
      <c r="E820" s="85"/>
      <c r="F820" s="85"/>
      <c r="G820" s="85"/>
      <c r="H820" s="85"/>
      <c r="I820" s="55"/>
    </row>
    <row r="821" spans="4:9" ht="12" x14ac:dyDescent="0.2">
      <c r="D821" s="85"/>
      <c r="E821" s="85"/>
      <c r="F821" s="85"/>
      <c r="G821" s="85"/>
      <c r="H821" s="85"/>
      <c r="I821" s="55"/>
    </row>
    <row r="822" spans="4:9" ht="12" x14ac:dyDescent="0.2">
      <c r="D822" s="85"/>
      <c r="E822" s="85"/>
      <c r="F822" s="85"/>
      <c r="G822" s="85"/>
      <c r="H822" s="85"/>
      <c r="I822" s="55"/>
    </row>
    <row r="823" spans="4:9" ht="12" x14ac:dyDescent="0.2">
      <c r="D823" s="85"/>
      <c r="E823" s="85"/>
      <c r="F823" s="85"/>
      <c r="G823" s="85"/>
      <c r="H823" s="85"/>
      <c r="I823" s="55"/>
    </row>
    <row r="824" spans="4:9" ht="12" x14ac:dyDescent="0.2">
      <c r="D824" s="85"/>
      <c r="E824" s="85"/>
      <c r="F824" s="85"/>
      <c r="G824" s="85"/>
      <c r="H824" s="85"/>
      <c r="I824" s="55"/>
    </row>
    <row r="825" spans="4:9" ht="12" x14ac:dyDescent="0.2">
      <c r="D825" s="85"/>
      <c r="E825" s="85"/>
      <c r="F825" s="85"/>
      <c r="G825" s="85"/>
      <c r="H825" s="85"/>
      <c r="I825" s="55"/>
    </row>
    <row r="826" spans="4:9" ht="12" x14ac:dyDescent="0.2">
      <c r="D826" s="85"/>
      <c r="E826" s="85"/>
      <c r="F826" s="85"/>
      <c r="G826" s="85"/>
      <c r="H826" s="85"/>
      <c r="I826" s="55"/>
    </row>
    <row r="827" spans="4:9" ht="12" x14ac:dyDescent="0.2">
      <c r="D827" s="85"/>
      <c r="E827" s="85"/>
      <c r="F827" s="85"/>
      <c r="G827" s="85"/>
      <c r="H827" s="85"/>
      <c r="I827" s="55"/>
    </row>
    <row r="828" spans="4:9" ht="12" x14ac:dyDescent="0.2">
      <c r="D828" s="85"/>
      <c r="E828" s="85"/>
      <c r="F828" s="85"/>
      <c r="G828" s="85"/>
      <c r="H828" s="85"/>
      <c r="I828" s="55"/>
    </row>
    <row r="829" spans="4:9" ht="12" x14ac:dyDescent="0.2">
      <c r="D829" s="85"/>
      <c r="E829" s="85"/>
      <c r="F829" s="85"/>
      <c r="G829" s="85"/>
      <c r="H829" s="85"/>
      <c r="I829" s="55"/>
    </row>
    <row r="830" spans="4:9" ht="12" x14ac:dyDescent="0.2">
      <c r="D830" s="85"/>
      <c r="E830" s="85"/>
      <c r="F830" s="85"/>
      <c r="G830" s="85"/>
      <c r="H830" s="85"/>
      <c r="I830" s="55"/>
    </row>
    <row r="831" spans="4:9" ht="12" x14ac:dyDescent="0.2">
      <c r="D831" s="85"/>
      <c r="E831" s="85"/>
      <c r="F831" s="85"/>
      <c r="G831" s="85"/>
      <c r="H831" s="85"/>
      <c r="I831" s="55"/>
    </row>
    <row r="832" spans="4:9" ht="12" x14ac:dyDescent="0.2">
      <c r="D832" s="85"/>
      <c r="E832" s="85"/>
      <c r="F832" s="85"/>
      <c r="G832" s="85"/>
      <c r="H832" s="85"/>
      <c r="I832" s="55"/>
    </row>
    <row r="833" spans="4:9" ht="12" x14ac:dyDescent="0.2">
      <c r="D833" s="85"/>
      <c r="E833" s="85"/>
      <c r="F833" s="85"/>
      <c r="G833" s="85"/>
      <c r="H833" s="85"/>
      <c r="I833" s="55"/>
    </row>
    <row r="834" spans="4:9" ht="12" x14ac:dyDescent="0.2">
      <c r="D834" s="85"/>
      <c r="E834" s="85"/>
      <c r="F834" s="85"/>
      <c r="G834" s="85"/>
      <c r="H834" s="85"/>
      <c r="I834" s="55"/>
    </row>
    <row r="835" spans="4:9" ht="12" x14ac:dyDescent="0.2">
      <c r="D835" s="85"/>
      <c r="E835" s="85"/>
      <c r="F835" s="85"/>
      <c r="G835" s="85"/>
      <c r="H835" s="85"/>
      <c r="I835" s="55"/>
    </row>
    <row r="836" spans="4:9" ht="12" x14ac:dyDescent="0.2">
      <c r="D836" s="85"/>
      <c r="E836" s="85"/>
      <c r="F836" s="85"/>
      <c r="G836" s="85"/>
      <c r="H836" s="85"/>
      <c r="I836" s="55"/>
    </row>
    <row r="837" spans="4:9" ht="12" x14ac:dyDescent="0.2">
      <c r="D837" s="85"/>
      <c r="E837" s="85"/>
      <c r="F837" s="85"/>
      <c r="G837" s="85"/>
      <c r="H837" s="85"/>
      <c r="I837" s="55"/>
    </row>
    <row r="838" spans="4:9" ht="12" x14ac:dyDescent="0.2">
      <c r="D838" s="85"/>
      <c r="E838" s="85"/>
      <c r="F838" s="85"/>
      <c r="G838" s="85"/>
      <c r="H838" s="85"/>
      <c r="I838" s="55"/>
    </row>
    <row r="839" spans="4:9" ht="12" x14ac:dyDescent="0.2">
      <c r="D839" s="85"/>
      <c r="E839" s="85"/>
      <c r="F839" s="85"/>
      <c r="G839" s="85"/>
      <c r="H839" s="85"/>
      <c r="I839" s="55"/>
    </row>
    <row r="840" spans="4:9" ht="12" x14ac:dyDescent="0.2">
      <c r="D840" s="85"/>
      <c r="E840" s="85"/>
      <c r="F840" s="85"/>
      <c r="G840" s="85"/>
      <c r="H840" s="85"/>
      <c r="I840" s="55"/>
    </row>
    <row r="841" spans="4:9" ht="12" x14ac:dyDescent="0.2">
      <c r="D841" s="85"/>
      <c r="E841" s="85"/>
      <c r="F841" s="85"/>
      <c r="G841" s="85"/>
      <c r="H841" s="85"/>
      <c r="I841" s="55"/>
    </row>
    <row r="842" spans="4:9" ht="12" x14ac:dyDescent="0.2">
      <c r="D842" s="85"/>
      <c r="E842" s="85"/>
      <c r="F842" s="85"/>
      <c r="G842" s="85"/>
      <c r="H842" s="85"/>
      <c r="I842" s="55"/>
    </row>
    <row r="843" spans="4:9" ht="12" x14ac:dyDescent="0.2">
      <c r="D843" s="85"/>
      <c r="E843" s="85"/>
      <c r="F843" s="85"/>
      <c r="G843" s="85"/>
      <c r="H843" s="85"/>
      <c r="I843" s="55"/>
    </row>
    <row r="844" spans="4:9" ht="12" x14ac:dyDescent="0.2">
      <c r="D844" s="85"/>
      <c r="E844" s="85"/>
      <c r="F844" s="85"/>
      <c r="G844" s="85"/>
      <c r="H844" s="85"/>
      <c r="I844" s="55"/>
    </row>
    <row r="845" spans="4:9" ht="12" x14ac:dyDescent="0.2">
      <c r="D845" s="85"/>
      <c r="E845" s="85"/>
      <c r="F845" s="85"/>
      <c r="G845" s="85"/>
      <c r="H845" s="85"/>
      <c r="I845" s="55"/>
    </row>
    <row r="846" spans="4:9" ht="12" x14ac:dyDescent="0.2">
      <c r="D846" s="85"/>
      <c r="E846" s="85"/>
      <c r="F846" s="85"/>
      <c r="G846" s="85"/>
      <c r="H846" s="85"/>
      <c r="I846" s="55"/>
    </row>
    <row r="847" spans="4:9" ht="12" x14ac:dyDescent="0.2">
      <c r="D847" s="85"/>
      <c r="E847" s="85"/>
      <c r="F847" s="85"/>
      <c r="G847" s="85"/>
      <c r="H847" s="85"/>
      <c r="I847" s="55"/>
    </row>
    <row r="848" spans="4:9" ht="12" x14ac:dyDescent="0.2">
      <c r="D848" s="85"/>
      <c r="E848" s="85"/>
      <c r="F848" s="85"/>
      <c r="G848" s="85"/>
      <c r="H848" s="85"/>
      <c r="I848" s="55"/>
    </row>
    <row r="849" spans="4:9" ht="12" x14ac:dyDescent="0.2">
      <c r="D849" s="85"/>
      <c r="E849" s="85"/>
      <c r="F849" s="85"/>
      <c r="G849" s="85"/>
      <c r="H849" s="85"/>
      <c r="I849" s="55"/>
    </row>
    <row r="850" spans="4:9" ht="12" x14ac:dyDescent="0.2">
      <c r="D850" s="85"/>
      <c r="E850" s="85"/>
      <c r="F850" s="85"/>
      <c r="G850" s="85"/>
      <c r="H850" s="85"/>
      <c r="I850" s="55"/>
    </row>
    <row r="851" spans="4:9" ht="12" x14ac:dyDescent="0.2">
      <c r="D851" s="85"/>
      <c r="E851" s="85"/>
      <c r="F851" s="85"/>
      <c r="G851" s="85"/>
      <c r="H851" s="85"/>
      <c r="I851" s="55"/>
    </row>
    <row r="852" spans="4:9" ht="12" x14ac:dyDescent="0.2">
      <c r="D852" s="85"/>
      <c r="E852" s="85"/>
      <c r="F852" s="85"/>
      <c r="G852" s="85"/>
      <c r="H852" s="85"/>
      <c r="I852" s="55"/>
    </row>
    <row r="853" spans="4:9" ht="12" x14ac:dyDescent="0.2">
      <c r="D853" s="85"/>
      <c r="E853" s="85"/>
      <c r="F853" s="85"/>
      <c r="G853" s="85"/>
      <c r="H853" s="85"/>
      <c r="I853" s="55"/>
    </row>
    <row r="854" spans="4:9" ht="12" x14ac:dyDescent="0.2">
      <c r="D854" s="85"/>
      <c r="E854" s="85"/>
      <c r="F854" s="85"/>
      <c r="G854" s="85"/>
      <c r="H854" s="85"/>
      <c r="I854" s="55"/>
    </row>
    <row r="855" spans="4:9" ht="12" x14ac:dyDescent="0.2">
      <c r="D855" s="85"/>
      <c r="E855" s="85"/>
      <c r="F855" s="85"/>
      <c r="G855" s="85"/>
      <c r="H855" s="85"/>
      <c r="I855" s="55"/>
    </row>
    <row r="856" spans="4:9" ht="12" x14ac:dyDescent="0.2">
      <c r="D856" s="85"/>
      <c r="E856" s="85"/>
      <c r="F856" s="85"/>
      <c r="G856" s="85"/>
      <c r="H856" s="85"/>
      <c r="I856" s="55"/>
    </row>
    <row r="857" spans="4:9" ht="12" x14ac:dyDescent="0.2">
      <c r="D857" s="85"/>
      <c r="E857" s="85"/>
      <c r="F857" s="85"/>
      <c r="G857" s="85"/>
      <c r="H857" s="85"/>
      <c r="I857" s="55"/>
    </row>
    <row r="858" spans="4:9" ht="12" x14ac:dyDescent="0.2">
      <c r="D858" s="85"/>
      <c r="E858" s="85"/>
      <c r="F858" s="85"/>
      <c r="G858" s="85"/>
      <c r="H858" s="85"/>
      <c r="I858" s="55"/>
    </row>
    <row r="859" spans="4:9" ht="12" x14ac:dyDescent="0.2">
      <c r="D859" s="85"/>
      <c r="E859" s="85"/>
      <c r="F859" s="85"/>
      <c r="G859" s="85"/>
      <c r="H859" s="85"/>
      <c r="I859" s="55"/>
    </row>
    <row r="860" spans="4:9" ht="12" x14ac:dyDescent="0.2">
      <c r="D860" s="85"/>
      <c r="E860" s="85"/>
      <c r="F860" s="85"/>
      <c r="G860" s="85"/>
      <c r="H860" s="85"/>
      <c r="I860" s="55"/>
    </row>
    <row r="861" spans="4:9" ht="12" x14ac:dyDescent="0.2">
      <c r="D861" s="85"/>
      <c r="E861" s="85"/>
      <c r="F861" s="85"/>
      <c r="G861" s="85"/>
      <c r="H861" s="85"/>
      <c r="I861" s="55"/>
    </row>
    <row r="862" spans="4:9" ht="12" x14ac:dyDescent="0.2">
      <c r="D862" s="85"/>
      <c r="E862" s="85"/>
      <c r="F862" s="85"/>
      <c r="G862" s="85"/>
      <c r="H862" s="85"/>
      <c r="I862" s="55"/>
    </row>
    <row r="863" spans="4:9" ht="12" x14ac:dyDescent="0.2">
      <c r="D863" s="85"/>
      <c r="E863" s="85"/>
      <c r="F863" s="85"/>
      <c r="G863" s="85"/>
      <c r="H863" s="85"/>
      <c r="I863" s="55"/>
    </row>
    <row r="864" spans="4:9" ht="12" x14ac:dyDescent="0.2">
      <c r="D864" s="85"/>
      <c r="E864" s="85"/>
      <c r="F864" s="85"/>
      <c r="G864" s="85"/>
      <c r="H864" s="85"/>
      <c r="I864" s="55"/>
    </row>
    <row r="865" spans="4:9" ht="12" x14ac:dyDescent="0.2">
      <c r="D865" s="85"/>
      <c r="E865" s="85"/>
      <c r="F865" s="85"/>
      <c r="G865" s="85"/>
      <c r="H865" s="85"/>
      <c r="I865" s="55"/>
    </row>
    <row r="866" spans="4:9" ht="12" x14ac:dyDescent="0.2">
      <c r="D866" s="85"/>
      <c r="E866" s="85"/>
      <c r="F866" s="85"/>
      <c r="G866" s="85"/>
      <c r="H866" s="85"/>
      <c r="I866" s="55"/>
    </row>
    <row r="867" spans="4:9" ht="12" x14ac:dyDescent="0.2">
      <c r="D867" s="85"/>
      <c r="E867" s="85"/>
      <c r="F867" s="85"/>
      <c r="G867" s="85"/>
      <c r="H867" s="85"/>
      <c r="I867" s="55"/>
    </row>
    <row r="868" spans="4:9" ht="12" x14ac:dyDescent="0.2">
      <c r="D868" s="85"/>
      <c r="E868" s="85"/>
      <c r="F868" s="85"/>
      <c r="G868" s="85"/>
      <c r="H868" s="85"/>
      <c r="I868" s="55"/>
    </row>
    <row r="869" spans="4:9" ht="12" x14ac:dyDescent="0.2">
      <c r="D869" s="85"/>
      <c r="E869" s="85"/>
      <c r="F869" s="85"/>
      <c r="G869" s="85"/>
      <c r="H869" s="85"/>
      <c r="I869" s="55"/>
    </row>
    <row r="870" spans="4:9" ht="12" x14ac:dyDescent="0.2">
      <c r="D870" s="85"/>
      <c r="E870" s="85"/>
      <c r="F870" s="85"/>
      <c r="G870" s="85"/>
      <c r="H870" s="85"/>
      <c r="I870" s="55"/>
    </row>
    <row r="871" spans="4:9" ht="12" x14ac:dyDescent="0.2">
      <c r="D871" s="85"/>
      <c r="E871" s="85"/>
      <c r="F871" s="85"/>
      <c r="G871" s="85"/>
      <c r="H871" s="85"/>
      <c r="I871" s="55"/>
    </row>
    <row r="872" spans="4:9" ht="12" x14ac:dyDescent="0.2">
      <c r="D872" s="85"/>
      <c r="E872" s="85"/>
      <c r="F872" s="85"/>
      <c r="G872" s="85"/>
      <c r="H872" s="85"/>
      <c r="I872" s="55"/>
    </row>
    <row r="873" spans="4:9" ht="12" x14ac:dyDescent="0.2">
      <c r="D873" s="85"/>
      <c r="E873" s="85"/>
      <c r="F873" s="85"/>
      <c r="G873" s="85"/>
      <c r="H873" s="85"/>
      <c r="I873" s="55"/>
    </row>
    <row r="874" spans="4:9" ht="12" x14ac:dyDescent="0.2">
      <c r="D874" s="85"/>
      <c r="E874" s="85"/>
      <c r="F874" s="85"/>
      <c r="G874" s="85"/>
      <c r="H874" s="85"/>
      <c r="I874" s="55"/>
    </row>
    <row r="875" spans="4:9" ht="12" x14ac:dyDescent="0.2">
      <c r="D875" s="85"/>
      <c r="E875" s="85"/>
      <c r="F875" s="85"/>
      <c r="G875" s="85"/>
      <c r="H875" s="85"/>
      <c r="I875" s="55"/>
    </row>
    <row r="876" spans="4:9" ht="12" x14ac:dyDescent="0.2">
      <c r="D876" s="85"/>
      <c r="E876" s="85"/>
      <c r="F876" s="85"/>
      <c r="G876" s="85"/>
      <c r="H876" s="85"/>
      <c r="I876" s="55"/>
    </row>
    <row r="877" spans="4:9" ht="12" x14ac:dyDescent="0.2">
      <c r="D877" s="85"/>
      <c r="E877" s="85"/>
      <c r="F877" s="85"/>
      <c r="G877" s="85"/>
      <c r="H877" s="85"/>
      <c r="I877" s="55"/>
    </row>
    <row r="878" spans="4:9" ht="12" x14ac:dyDescent="0.2">
      <c r="D878" s="85"/>
      <c r="E878" s="85"/>
      <c r="F878" s="85"/>
      <c r="G878" s="85"/>
      <c r="H878" s="85"/>
      <c r="I878" s="55"/>
    </row>
    <row r="879" spans="4:9" ht="12" x14ac:dyDescent="0.2">
      <c r="D879" s="85"/>
      <c r="E879" s="85"/>
      <c r="F879" s="85"/>
      <c r="G879" s="85"/>
      <c r="H879" s="85"/>
      <c r="I879" s="55"/>
    </row>
    <row r="880" spans="4:9" ht="12" x14ac:dyDescent="0.2">
      <c r="D880" s="85"/>
      <c r="E880" s="85"/>
      <c r="F880" s="85"/>
      <c r="G880" s="85"/>
      <c r="H880" s="85"/>
      <c r="I880" s="55"/>
    </row>
    <row r="881" spans="4:9" ht="12" x14ac:dyDescent="0.2">
      <c r="D881" s="85"/>
      <c r="E881" s="85"/>
      <c r="F881" s="85"/>
      <c r="G881" s="85"/>
      <c r="H881" s="85"/>
      <c r="I881" s="55"/>
    </row>
    <row r="882" spans="4:9" ht="12" x14ac:dyDescent="0.2">
      <c r="D882" s="85"/>
      <c r="E882" s="85"/>
      <c r="F882" s="85"/>
      <c r="G882" s="85"/>
      <c r="H882" s="85"/>
      <c r="I882" s="55"/>
    </row>
    <row r="883" spans="4:9" ht="12" x14ac:dyDescent="0.2">
      <c r="D883" s="85"/>
      <c r="E883" s="85"/>
      <c r="F883" s="85"/>
      <c r="G883" s="85"/>
      <c r="H883" s="85"/>
      <c r="I883" s="55"/>
    </row>
    <row r="884" spans="4:9" ht="12" x14ac:dyDescent="0.2">
      <c r="D884" s="85"/>
      <c r="E884" s="85"/>
      <c r="F884" s="85"/>
      <c r="G884" s="85"/>
      <c r="H884" s="85"/>
      <c r="I884" s="55"/>
    </row>
    <row r="885" spans="4:9" ht="12" x14ac:dyDescent="0.2">
      <c r="D885" s="85"/>
      <c r="E885" s="85"/>
      <c r="F885" s="85"/>
      <c r="G885" s="85"/>
      <c r="H885" s="85"/>
      <c r="I885" s="55"/>
    </row>
    <row r="886" spans="4:9" ht="12" x14ac:dyDescent="0.2">
      <c r="D886" s="85"/>
      <c r="E886" s="85"/>
      <c r="F886" s="85"/>
      <c r="G886" s="85"/>
      <c r="H886" s="85"/>
      <c r="I886" s="55"/>
    </row>
    <row r="887" spans="4:9" ht="12" x14ac:dyDescent="0.2">
      <c r="D887" s="85"/>
      <c r="E887" s="85"/>
      <c r="F887" s="85"/>
      <c r="G887" s="85"/>
      <c r="H887" s="85"/>
      <c r="I887" s="55"/>
    </row>
    <row r="888" spans="4:9" ht="12" x14ac:dyDescent="0.2">
      <c r="D888" s="85"/>
      <c r="E888" s="85"/>
      <c r="F888" s="85"/>
      <c r="G888" s="85"/>
      <c r="H888" s="85"/>
      <c r="I888" s="55"/>
    </row>
    <row r="889" spans="4:9" ht="12" x14ac:dyDescent="0.2">
      <c r="D889" s="85"/>
      <c r="E889" s="85"/>
      <c r="F889" s="85"/>
      <c r="G889" s="85"/>
      <c r="H889" s="85"/>
      <c r="I889" s="55"/>
    </row>
    <row r="890" spans="4:9" ht="12" x14ac:dyDescent="0.2">
      <c r="D890" s="85"/>
      <c r="E890" s="85"/>
      <c r="F890" s="85"/>
      <c r="G890" s="85"/>
      <c r="H890" s="85"/>
      <c r="I890" s="55"/>
    </row>
    <row r="891" spans="4:9" ht="12" x14ac:dyDescent="0.2">
      <c r="D891" s="85"/>
      <c r="E891" s="85"/>
      <c r="F891" s="85"/>
      <c r="G891" s="85"/>
      <c r="H891" s="85"/>
      <c r="I891" s="55"/>
    </row>
    <row r="892" spans="4:9" ht="12" x14ac:dyDescent="0.2">
      <c r="D892" s="85"/>
      <c r="E892" s="85"/>
      <c r="F892" s="85"/>
      <c r="G892" s="85"/>
      <c r="H892" s="85"/>
      <c r="I892" s="55"/>
    </row>
    <row r="893" spans="4:9" ht="12" x14ac:dyDescent="0.2">
      <c r="D893" s="85"/>
      <c r="E893" s="85"/>
      <c r="F893" s="85"/>
      <c r="G893" s="85"/>
      <c r="H893" s="85"/>
      <c r="I893" s="55"/>
    </row>
    <row r="894" spans="4:9" ht="12" x14ac:dyDescent="0.2">
      <c r="D894" s="85"/>
      <c r="E894" s="85"/>
      <c r="F894" s="85"/>
      <c r="G894" s="85"/>
      <c r="H894" s="85"/>
      <c r="I894" s="55"/>
    </row>
    <row r="895" spans="4:9" ht="12" x14ac:dyDescent="0.2">
      <c r="D895" s="85"/>
      <c r="E895" s="85"/>
      <c r="F895" s="85"/>
      <c r="G895" s="85"/>
      <c r="H895" s="85"/>
      <c r="I895" s="55"/>
    </row>
    <row r="896" spans="4:9" ht="12" x14ac:dyDescent="0.2">
      <c r="D896" s="85"/>
      <c r="E896" s="85"/>
      <c r="F896" s="85"/>
      <c r="G896" s="85"/>
      <c r="H896" s="85"/>
      <c r="I896" s="55"/>
    </row>
    <row r="897" spans="4:9" ht="12" x14ac:dyDescent="0.2">
      <c r="D897" s="85"/>
      <c r="E897" s="85"/>
      <c r="F897" s="85"/>
      <c r="G897" s="85"/>
      <c r="H897" s="85"/>
      <c r="I897" s="55"/>
    </row>
    <row r="898" spans="4:9" ht="12" x14ac:dyDescent="0.2">
      <c r="D898" s="85"/>
      <c r="E898" s="85"/>
      <c r="F898" s="85"/>
      <c r="G898" s="85"/>
      <c r="H898" s="85"/>
      <c r="I898" s="55"/>
    </row>
    <row r="899" spans="4:9" ht="12" x14ac:dyDescent="0.2">
      <c r="D899" s="85"/>
      <c r="E899" s="85"/>
      <c r="F899" s="85"/>
      <c r="G899" s="85"/>
      <c r="H899" s="85"/>
      <c r="I899" s="55"/>
    </row>
    <row r="900" spans="4:9" ht="12" x14ac:dyDescent="0.2">
      <c r="D900" s="85"/>
      <c r="E900" s="85"/>
      <c r="F900" s="85"/>
      <c r="G900" s="85"/>
      <c r="H900" s="85"/>
      <c r="I900" s="55"/>
    </row>
    <row r="901" spans="4:9" ht="12" x14ac:dyDescent="0.2">
      <c r="D901" s="85"/>
      <c r="E901" s="85"/>
      <c r="F901" s="85"/>
      <c r="G901" s="85"/>
      <c r="H901" s="85"/>
      <c r="I901" s="55"/>
    </row>
    <row r="902" spans="4:9" ht="12" x14ac:dyDescent="0.2">
      <c r="D902" s="85"/>
      <c r="E902" s="85"/>
      <c r="F902" s="85"/>
      <c r="G902" s="85"/>
      <c r="H902" s="85"/>
      <c r="I902" s="55"/>
    </row>
    <row r="903" spans="4:9" ht="12" x14ac:dyDescent="0.2">
      <c r="D903" s="85"/>
      <c r="E903" s="85"/>
      <c r="F903" s="85"/>
      <c r="G903" s="85"/>
      <c r="H903" s="85"/>
      <c r="I903" s="55"/>
    </row>
    <row r="904" spans="4:9" ht="12" x14ac:dyDescent="0.2">
      <c r="D904" s="85"/>
      <c r="E904" s="85"/>
      <c r="F904" s="85"/>
      <c r="G904" s="85"/>
      <c r="H904" s="85"/>
      <c r="I904" s="55"/>
    </row>
    <row r="905" spans="4:9" ht="12" x14ac:dyDescent="0.2">
      <c r="D905" s="85"/>
      <c r="E905" s="85"/>
      <c r="F905" s="85"/>
      <c r="G905" s="85"/>
      <c r="H905" s="85"/>
      <c r="I905" s="55"/>
    </row>
    <row r="906" spans="4:9" ht="12" x14ac:dyDescent="0.2">
      <c r="D906" s="85"/>
      <c r="E906" s="85"/>
      <c r="F906" s="85"/>
      <c r="G906" s="85"/>
      <c r="H906" s="85"/>
      <c r="I906" s="55"/>
    </row>
    <row r="907" spans="4:9" ht="12" x14ac:dyDescent="0.2">
      <c r="D907" s="85"/>
      <c r="E907" s="85"/>
      <c r="F907" s="85"/>
      <c r="G907" s="85"/>
      <c r="H907" s="85"/>
      <c r="I907" s="55"/>
    </row>
    <row r="908" spans="4:9" ht="12" x14ac:dyDescent="0.2">
      <c r="D908" s="85"/>
      <c r="E908" s="85"/>
      <c r="F908" s="85"/>
      <c r="G908" s="85"/>
      <c r="H908" s="85"/>
      <c r="I908" s="55"/>
    </row>
    <row r="909" spans="4:9" ht="12" x14ac:dyDescent="0.2">
      <c r="D909" s="85"/>
      <c r="E909" s="85"/>
      <c r="F909" s="85"/>
      <c r="G909" s="85"/>
      <c r="H909" s="85"/>
      <c r="I909" s="55"/>
    </row>
    <row r="910" spans="4:9" ht="12" x14ac:dyDescent="0.2">
      <c r="D910" s="85"/>
      <c r="E910" s="85"/>
      <c r="F910" s="85"/>
      <c r="G910" s="85"/>
      <c r="H910" s="85"/>
      <c r="I910" s="55"/>
    </row>
    <row r="911" spans="4:9" ht="12" x14ac:dyDescent="0.2">
      <c r="D911" s="85"/>
      <c r="E911" s="85"/>
      <c r="F911" s="85"/>
      <c r="G911" s="85"/>
      <c r="H911" s="85"/>
      <c r="I911" s="55"/>
    </row>
    <row r="912" spans="4:9" ht="12" x14ac:dyDescent="0.2">
      <c r="D912" s="85"/>
      <c r="E912" s="85"/>
      <c r="F912" s="85"/>
      <c r="G912" s="85"/>
      <c r="H912" s="85"/>
      <c r="I912" s="55"/>
    </row>
    <row r="913" spans="4:9" ht="12" x14ac:dyDescent="0.2">
      <c r="D913" s="85"/>
      <c r="E913" s="85"/>
      <c r="F913" s="85"/>
      <c r="G913" s="85"/>
      <c r="H913" s="85"/>
      <c r="I913" s="55"/>
    </row>
    <row r="914" spans="4:9" ht="12" x14ac:dyDescent="0.2">
      <c r="D914" s="85"/>
      <c r="E914" s="85"/>
      <c r="F914" s="85"/>
      <c r="G914" s="85"/>
      <c r="H914" s="85"/>
      <c r="I914" s="55"/>
    </row>
    <row r="915" spans="4:9" ht="12" x14ac:dyDescent="0.2">
      <c r="D915" s="85"/>
      <c r="E915" s="85"/>
      <c r="F915" s="85"/>
      <c r="G915" s="85"/>
      <c r="H915" s="85"/>
      <c r="I915" s="55"/>
    </row>
    <row r="916" spans="4:9" ht="12" x14ac:dyDescent="0.2">
      <c r="D916" s="85"/>
      <c r="E916" s="85"/>
      <c r="F916" s="85"/>
      <c r="G916" s="85"/>
      <c r="H916" s="85"/>
      <c r="I916" s="55"/>
    </row>
    <row r="917" spans="4:9" ht="12" x14ac:dyDescent="0.2">
      <c r="D917" s="85"/>
      <c r="E917" s="85"/>
      <c r="F917" s="85"/>
      <c r="G917" s="85"/>
      <c r="H917" s="85"/>
      <c r="I917" s="55"/>
    </row>
    <row r="918" spans="4:9" ht="12" x14ac:dyDescent="0.2">
      <c r="D918" s="85"/>
      <c r="E918" s="85"/>
      <c r="F918" s="85"/>
      <c r="G918" s="85"/>
      <c r="H918" s="85"/>
      <c r="I918" s="55"/>
    </row>
    <row r="919" spans="4:9" ht="12" x14ac:dyDescent="0.2">
      <c r="D919" s="85"/>
      <c r="E919" s="85"/>
      <c r="F919" s="85"/>
      <c r="G919" s="85"/>
      <c r="H919" s="85"/>
      <c r="I919" s="55"/>
    </row>
    <row r="920" spans="4:9" ht="12" x14ac:dyDescent="0.2">
      <c r="D920" s="85"/>
      <c r="E920" s="85"/>
      <c r="F920" s="85"/>
      <c r="G920" s="85"/>
      <c r="H920" s="85"/>
      <c r="I920" s="55"/>
    </row>
    <row r="921" spans="4:9" ht="12" x14ac:dyDescent="0.2">
      <c r="D921" s="85"/>
      <c r="E921" s="85"/>
      <c r="F921" s="85"/>
      <c r="G921" s="85"/>
      <c r="H921" s="85"/>
      <c r="I921" s="55"/>
    </row>
    <row r="922" spans="4:9" ht="12" x14ac:dyDescent="0.2">
      <c r="D922" s="85"/>
      <c r="E922" s="85"/>
      <c r="F922" s="85"/>
      <c r="G922" s="85"/>
      <c r="H922" s="85"/>
      <c r="I922" s="55"/>
    </row>
    <row r="923" spans="4:9" ht="12" x14ac:dyDescent="0.2">
      <c r="D923" s="85"/>
      <c r="E923" s="85"/>
      <c r="F923" s="85"/>
      <c r="G923" s="85"/>
      <c r="H923" s="85"/>
      <c r="I923" s="55"/>
    </row>
    <row r="924" spans="4:9" ht="12" x14ac:dyDescent="0.2">
      <c r="D924" s="85"/>
      <c r="E924" s="85"/>
      <c r="F924" s="85"/>
      <c r="G924" s="85"/>
      <c r="H924" s="85"/>
      <c r="I924" s="55"/>
    </row>
    <row r="925" spans="4:9" ht="12" x14ac:dyDescent="0.2">
      <c r="D925" s="85"/>
      <c r="E925" s="85"/>
      <c r="F925" s="85"/>
      <c r="G925" s="85"/>
      <c r="H925" s="85"/>
      <c r="I925" s="55"/>
    </row>
    <row r="926" spans="4:9" ht="12" x14ac:dyDescent="0.2">
      <c r="D926" s="85"/>
      <c r="E926" s="85"/>
      <c r="F926" s="85"/>
      <c r="G926" s="85"/>
      <c r="H926" s="85"/>
      <c r="I926" s="55"/>
    </row>
    <row r="927" spans="4:9" ht="12" x14ac:dyDescent="0.2">
      <c r="D927" s="85"/>
      <c r="E927" s="85"/>
      <c r="F927" s="85"/>
      <c r="G927" s="85"/>
      <c r="H927" s="85"/>
      <c r="I927" s="55"/>
    </row>
    <row r="928" spans="4:9" ht="12" x14ac:dyDescent="0.2">
      <c r="D928" s="85"/>
      <c r="E928" s="85"/>
      <c r="F928" s="85"/>
      <c r="G928" s="85"/>
      <c r="H928" s="85"/>
      <c r="I928" s="55"/>
    </row>
    <row r="929" spans="4:9" ht="12" x14ac:dyDescent="0.2">
      <c r="D929" s="85"/>
      <c r="E929" s="85"/>
      <c r="F929" s="85"/>
      <c r="G929" s="85"/>
      <c r="H929" s="85"/>
      <c r="I929" s="55"/>
    </row>
    <row r="930" spans="4:9" ht="12" x14ac:dyDescent="0.2">
      <c r="D930" s="85"/>
      <c r="E930" s="85"/>
      <c r="F930" s="85"/>
      <c r="G930" s="85"/>
      <c r="H930" s="85"/>
      <c r="I930" s="55"/>
    </row>
    <row r="931" spans="4:9" ht="12" x14ac:dyDescent="0.2">
      <c r="D931" s="85"/>
      <c r="E931" s="85"/>
      <c r="F931" s="85"/>
      <c r="G931" s="85"/>
      <c r="H931" s="85"/>
      <c r="I931" s="55"/>
    </row>
    <row r="932" spans="4:9" ht="12" x14ac:dyDescent="0.2">
      <c r="D932" s="85"/>
      <c r="E932" s="85"/>
      <c r="F932" s="85"/>
      <c r="G932" s="85"/>
      <c r="H932" s="85"/>
      <c r="I932" s="55"/>
    </row>
    <row r="933" spans="4:9" ht="12" x14ac:dyDescent="0.2">
      <c r="D933" s="85"/>
      <c r="E933" s="85"/>
      <c r="F933" s="85"/>
      <c r="G933" s="85"/>
      <c r="H933" s="85"/>
      <c r="I933" s="55"/>
    </row>
    <row r="934" spans="4:9" ht="12" x14ac:dyDescent="0.2">
      <c r="D934" s="85"/>
      <c r="E934" s="85"/>
      <c r="F934" s="85"/>
      <c r="G934" s="85"/>
      <c r="H934" s="85"/>
      <c r="I934" s="55"/>
    </row>
    <row r="935" spans="4:9" ht="12" x14ac:dyDescent="0.2">
      <c r="D935" s="85"/>
      <c r="E935" s="85"/>
      <c r="F935" s="85"/>
      <c r="G935" s="85"/>
      <c r="H935" s="85"/>
      <c r="I935" s="55"/>
    </row>
    <row r="936" spans="4:9" ht="12" x14ac:dyDescent="0.2">
      <c r="D936" s="85"/>
      <c r="E936" s="85"/>
      <c r="F936" s="85"/>
      <c r="G936" s="85"/>
      <c r="H936" s="85"/>
      <c r="I936" s="55"/>
    </row>
    <row r="937" spans="4:9" ht="12" x14ac:dyDescent="0.2">
      <c r="D937" s="85"/>
      <c r="E937" s="85"/>
      <c r="F937" s="85"/>
      <c r="G937" s="85"/>
      <c r="H937" s="85"/>
      <c r="I937" s="55"/>
    </row>
    <row r="938" spans="4:9" ht="12" x14ac:dyDescent="0.2">
      <c r="D938" s="85"/>
      <c r="E938" s="85"/>
      <c r="F938" s="85"/>
      <c r="G938" s="85"/>
      <c r="H938" s="85"/>
      <c r="I938" s="55"/>
    </row>
    <row r="939" spans="4:9" ht="12" x14ac:dyDescent="0.2">
      <c r="D939" s="85"/>
      <c r="E939" s="85"/>
      <c r="F939" s="85"/>
      <c r="G939" s="85"/>
      <c r="H939" s="85"/>
      <c r="I939" s="55"/>
    </row>
    <row r="940" spans="4:9" ht="12" x14ac:dyDescent="0.2">
      <c r="D940" s="85"/>
      <c r="E940" s="85"/>
      <c r="F940" s="85"/>
      <c r="G940" s="85"/>
      <c r="H940" s="85"/>
      <c r="I940" s="55"/>
    </row>
    <row r="941" spans="4:9" ht="12" x14ac:dyDescent="0.2">
      <c r="D941" s="85"/>
      <c r="E941" s="85"/>
      <c r="F941" s="85"/>
      <c r="G941" s="85"/>
      <c r="H941" s="85"/>
      <c r="I941" s="55"/>
    </row>
    <row r="942" spans="4:9" ht="12" x14ac:dyDescent="0.2">
      <c r="D942" s="85"/>
      <c r="E942" s="85"/>
      <c r="F942" s="85"/>
      <c r="G942" s="85"/>
      <c r="H942" s="85"/>
      <c r="I942" s="55"/>
    </row>
    <row r="943" spans="4:9" ht="12" x14ac:dyDescent="0.2">
      <c r="D943" s="85"/>
      <c r="E943" s="85"/>
      <c r="F943" s="85"/>
      <c r="G943" s="85"/>
      <c r="H943" s="85"/>
      <c r="I943" s="55"/>
    </row>
    <row r="944" spans="4:9" ht="12" x14ac:dyDescent="0.2">
      <c r="D944" s="85"/>
      <c r="E944" s="85"/>
      <c r="F944" s="85"/>
      <c r="G944" s="85"/>
      <c r="H944" s="85"/>
      <c r="I944" s="55"/>
    </row>
    <row r="945" spans="4:9" ht="12" x14ac:dyDescent="0.2">
      <c r="D945" s="85"/>
      <c r="E945" s="85"/>
      <c r="F945" s="85"/>
      <c r="G945" s="85"/>
      <c r="H945" s="85"/>
      <c r="I945" s="55"/>
    </row>
    <row r="946" spans="4:9" ht="12" x14ac:dyDescent="0.2">
      <c r="D946" s="85"/>
      <c r="E946" s="85"/>
      <c r="F946" s="85"/>
      <c r="G946" s="85"/>
      <c r="H946" s="85"/>
      <c r="I946" s="55"/>
    </row>
    <row r="947" spans="4:9" ht="12" x14ac:dyDescent="0.2">
      <c r="D947" s="85"/>
      <c r="E947" s="85"/>
      <c r="F947" s="85"/>
      <c r="G947" s="85"/>
      <c r="H947" s="85"/>
      <c r="I947" s="55"/>
    </row>
    <row r="948" spans="4:9" ht="12" x14ac:dyDescent="0.2">
      <c r="D948" s="85"/>
      <c r="E948" s="85"/>
      <c r="F948" s="85"/>
      <c r="G948" s="85"/>
      <c r="H948" s="85"/>
      <c r="I948" s="55"/>
    </row>
    <row r="949" spans="4:9" ht="12" x14ac:dyDescent="0.2">
      <c r="D949" s="85"/>
      <c r="E949" s="85"/>
      <c r="F949" s="85"/>
      <c r="G949" s="85"/>
      <c r="H949" s="85"/>
      <c r="I949" s="55"/>
    </row>
    <row r="950" spans="4:9" ht="12" x14ac:dyDescent="0.2">
      <c r="D950" s="85"/>
      <c r="E950" s="85"/>
      <c r="F950" s="85"/>
      <c r="G950" s="85"/>
      <c r="H950" s="85"/>
      <c r="I950" s="55"/>
    </row>
    <row r="951" spans="4:9" ht="12" x14ac:dyDescent="0.2">
      <c r="D951" s="85"/>
      <c r="E951" s="85"/>
      <c r="F951" s="85"/>
      <c r="G951" s="85"/>
      <c r="H951" s="85"/>
      <c r="I951" s="55"/>
    </row>
    <row r="952" spans="4:9" ht="12" x14ac:dyDescent="0.2">
      <c r="D952" s="85"/>
      <c r="E952" s="85"/>
      <c r="F952" s="85"/>
      <c r="G952" s="85"/>
      <c r="H952" s="85"/>
      <c r="I952" s="55"/>
    </row>
    <row r="953" spans="4:9" ht="12" x14ac:dyDescent="0.2">
      <c r="D953" s="85"/>
      <c r="E953" s="85"/>
      <c r="F953" s="85"/>
      <c r="G953" s="85"/>
      <c r="H953" s="85"/>
      <c r="I953" s="55"/>
    </row>
    <row r="954" spans="4:9" ht="12" x14ac:dyDescent="0.2">
      <c r="D954" s="85"/>
      <c r="E954" s="85"/>
      <c r="F954" s="85"/>
      <c r="G954" s="85"/>
      <c r="H954" s="85"/>
      <c r="I954" s="55"/>
    </row>
    <row r="955" spans="4:9" ht="12" x14ac:dyDescent="0.2">
      <c r="D955" s="85"/>
      <c r="E955" s="85"/>
      <c r="F955" s="85"/>
      <c r="G955" s="85"/>
      <c r="H955" s="85"/>
      <c r="I955" s="55"/>
    </row>
    <row r="956" spans="4:9" ht="12" x14ac:dyDescent="0.2">
      <c r="D956" s="85"/>
      <c r="E956" s="85"/>
      <c r="F956" s="85"/>
      <c r="G956" s="85"/>
      <c r="H956" s="85"/>
      <c r="I956" s="55"/>
    </row>
    <row r="957" spans="4:9" ht="12" x14ac:dyDescent="0.2">
      <c r="D957" s="85"/>
      <c r="E957" s="85"/>
      <c r="F957" s="85"/>
      <c r="G957" s="85"/>
      <c r="H957" s="85"/>
      <c r="I957" s="55"/>
    </row>
    <row r="958" spans="4:9" ht="12" x14ac:dyDescent="0.2">
      <c r="D958" s="85"/>
      <c r="E958" s="85"/>
      <c r="F958" s="85"/>
      <c r="G958" s="85"/>
      <c r="H958" s="85"/>
      <c r="I958" s="55"/>
    </row>
    <row r="959" spans="4:9" ht="12" x14ac:dyDescent="0.2">
      <c r="D959" s="85"/>
      <c r="E959" s="85"/>
      <c r="F959" s="85"/>
      <c r="G959" s="85"/>
      <c r="H959" s="85"/>
      <c r="I959" s="55"/>
    </row>
    <row r="960" spans="4:9" ht="12" x14ac:dyDescent="0.2">
      <c r="D960" s="85"/>
      <c r="E960" s="85"/>
      <c r="F960" s="85"/>
      <c r="G960" s="85"/>
      <c r="H960" s="85"/>
      <c r="I960" s="55"/>
    </row>
    <row r="961" spans="4:9" ht="12" x14ac:dyDescent="0.2">
      <c r="D961" s="85"/>
      <c r="E961" s="85"/>
      <c r="F961" s="85"/>
      <c r="G961" s="85"/>
      <c r="H961" s="85"/>
      <c r="I961" s="55"/>
    </row>
    <row r="962" spans="4:9" ht="12" x14ac:dyDescent="0.2">
      <c r="D962" s="85"/>
      <c r="E962" s="85"/>
      <c r="F962" s="85"/>
      <c r="G962" s="85"/>
      <c r="H962" s="85"/>
      <c r="I962" s="55"/>
    </row>
    <row r="963" spans="4:9" ht="12" x14ac:dyDescent="0.2">
      <c r="D963" s="85"/>
      <c r="E963" s="85"/>
      <c r="F963" s="85"/>
      <c r="G963" s="85"/>
      <c r="H963" s="85"/>
      <c r="I963" s="55"/>
    </row>
    <row r="964" spans="4:9" ht="12" x14ac:dyDescent="0.2">
      <c r="D964" s="85"/>
      <c r="E964" s="85"/>
      <c r="F964" s="85"/>
      <c r="G964" s="85"/>
      <c r="H964" s="85"/>
      <c r="I964" s="55"/>
    </row>
    <row r="965" spans="4:9" ht="12" x14ac:dyDescent="0.2">
      <c r="D965" s="85"/>
      <c r="E965" s="85"/>
      <c r="F965" s="85"/>
      <c r="G965" s="85"/>
      <c r="H965" s="85"/>
      <c r="I965" s="55"/>
    </row>
    <row r="966" spans="4:9" ht="12" x14ac:dyDescent="0.2">
      <c r="D966" s="85"/>
      <c r="E966" s="85"/>
      <c r="F966" s="85"/>
      <c r="G966" s="85"/>
      <c r="H966" s="85"/>
      <c r="I966" s="55"/>
    </row>
    <row r="967" spans="4:9" ht="12" x14ac:dyDescent="0.2">
      <c r="D967" s="85"/>
      <c r="E967" s="85"/>
      <c r="F967" s="85"/>
      <c r="G967" s="85"/>
      <c r="H967" s="85"/>
      <c r="I967" s="55"/>
    </row>
    <row r="968" spans="4:9" ht="12" x14ac:dyDescent="0.2">
      <c r="D968" s="85"/>
      <c r="E968" s="85"/>
      <c r="F968" s="85"/>
      <c r="G968" s="85"/>
      <c r="H968" s="85"/>
      <c r="I968" s="55"/>
    </row>
    <row r="969" spans="4:9" ht="12" x14ac:dyDescent="0.2">
      <c r="D969" s="85"/>
      <c r="E969" s="85"/>
      <c r="F969" s="85"/>
      <c r="G969" s="85"/>
      <c r="H969" s="85"/>
      <c r="I969" s="55"/>
    </row>
    <row r="970" spans="4:9" ht="12" x14ac:dyDescent="0.2">
      <c r="D970" s="85"/>
      <c r="E970" s="85"/>
      <c r="F970" s="85"/>
      <c r="G970" s="85"/>
      <c r="H970" s="85"/>
      <c r="I970" s="55"/>
    </row>
    <row r="971" spans="4:9" ht="12" x14ac:dyDescent="0.2">
      <c r="D971" s="85"/>
      <c r="E971" s="85"/>
      <c r="F971" s="85"/>
      <c r="G971" s="85"/>
      <c r="H971" s="85"/>
      <c r="I971" s="55"/>
    </row>
    <row r="972" spans="4:9" ht="12" x14ac:dyDescent="0.2">
      <c r="D972" s="85"/>
      <c r="E972" s="85"/>
      <c r="F972" s="85"/>
      <c r="G972" s="85"/>
      <c r="H972" s="85"/>
      <c r="I972" s="55"/>
    </row>
    <row r="973" spans="4:9" ht="12" x14ac:dyDescent="0.2">
      <c r="D973" s="85"/>
      <c r="E973" s="85"/>
      <c r="F973" s="85"/>
      <c r="G973" s="85"/>
      <c r="H973" s="85"/>
      <c r="I973" s="55"/>
    </row>
    <row r="974" spans="4:9" ht="12" x14ac:dyDescent="0.2">
      <c r="D974" s="85"/>
      <c r="E974" s="85"/>
      <c r="F974" s="85"/>
      <c r="G974" s="85"/>
      <c r="H974" s="85"/>
      <c r="I974" s="55"/>
    </row>
    <row r="975" spans="4:9" ht="12" x14ac:dyDescent="0.2">
      <c r="D975" s="85"/>
      <c r="E975" s="85"/>
      <c r="F975" s="85"/>
      <c r="G975" s="85"/>
      <c r="H975" s="85"/>
      <c r="I975" s="55"/>
    </row>
    <row r="976" spans="4:9" ht="12" x14ac:dyDescent="0.2">
      <c r="D976" s="85"/>
      <c r="E976" s="85"/>
      <c r="F976" s="85"/>
      <c r="G976" s="85"/>
      <c r="H976" s="85"/>
      <c r="I976" s="55"/>
    </row>
    <row r="977" spans="4:9" ht="12" x14ac:dyDescent="0.2">
      <c r="D977" s="85"/>
      <c r="E977" s="85"/>
      <c r="F977" s="85"/>
      <c r="G977" s="85"/>
      <c r="H977" s="85"/>
      <c r="I977" s="55"/>
    </row>
    <row r="978" spans="4:9" ht="12" x14ac:dyDescent="0.2">
      <c r="D978" s="85"/>
      <c r="E978" s="85"/>
      <c r="F978" s="85"/>
      <c r="G978" s="85"/>
      <c r="H978" s="85"/>
      <c r="I978" s="55"/>
    </row>
    <row r="979" spans="4:9" ht="12" x14ac:dyDescent="0.2">
      <c r="D979" s="85"/>
      <c r="E979" s="85"/>
      <c r="F979" s="85"/>
      <c r="G979" s="85"/>
      <c r="H979" s="85"/>
      <c r="I979" s="55"/>
    </row>
    <row r="980" spans="4:9" ht="12" x14ac:dyDescent="0.2">
      <c r="D980" s="85"/>
      <c r="E980" s="85"/>
      <c r="F980" s="85"/>
      <c r="G980" s="85"/>
      <c r="H980" s="85"/>
      <c r="I980" s="55"/>
    </row>
    <row r="981" spans="4:9" ht="12" x14ac:dyDescent="0.2">
      <c r="D981" s="85"/>
      <c r="E981" s="85"/>
      <c r="F981" s="85"/>
      <c r="G981" s="85"/>
      <c r="H981" s="85"/>
      <c r="I981" s="55"/>
    </row>
    <row r="982" spans="4:9" ht="12" x14ac:dyDescent="0.2">
      <c r="D982" s="85"/>
      <c r="E982" s="85"/>
      <c r="F982" s="85"/>
      <c r="G982" s="85"/>
      <c r="H982" s="85"/>
      <c r="I982" s="55"/>
    </row>
    <row r="983" spans="4:9" ht="12" x14ac:dyDescent="0.2">
      <c r="D983" s="85"/>
      <c r="E983" s="85"/>
      <c r="F983" s="85"/>
      <c r="G983" s="85"/>
      <c r="H983" s="85"/>
      <c r="I983" s="55"/>
    </row>
    <row r="984" spans="4:9" ht="12" x14ac:dyDescent="0.2">
      <c r="D984" s="85"/>
      <c r="E984" s="85"/>
      <c r="F984" s="85"/>
      <c r="G984" s="85"/>
      <c r="H984" s="85"/>
      <c r="I984" s="55"/>
    </row>
    <row r="985" spans="4:9" ht="12" x14ac:dyDescent="0.2">
      <c r="D985" s="85"/>
      <c r="E985" s="85"/>
      <c r="F985" s="85"/>
      <c r="G985" s="85"/>
      <c r="H985" s="85"/>
      <c r="I985" s="55"/>
    </row>
    <row r="986" spans="4:9" ht="12" x14ac:dyDescent="0.2">
      <c r="D986" s="85"/>
      <c r="E986" s="85"/>
      <c r="F986" s="85"/>
      <c r="G986" s="85"/>
      <c r="H986" s="85"/>
      <c r="I986" s="55"/>
    </row>
    <row r="987" spans="4:9" ht="12" x14ac:dyDescent="0.2">
      <c r="D987" s="85"/>
      <c r="E987" s="85"/>
      <c r="F987" s="85"/>
      <c r="G987" s="85"/>
      <c r="H987" s="85"/>
      <c r="I987" s="55"/>
    </row>
    <row r="988" spans="4:9" ht="12" x14ac:dyDescent="0.2">
      <c r="D988" s="85"/>
      <c r="E988" s="85"/>
      <c r="F988" s="85"/>
      <c r="G988" s="85"/>
      <c r="H988" s="85"/>
      <c r="I988" s="55"/>
    </row>
    <row r="989" spans="4:9" ht="12" x14ac:dyDescent="0.2">
      <c r="D989" s="85"/>
      <c r="E989" s="85"/>
      <c r="F989" s="85"/>
      <c r="G989" s="85"/>
      <c r="H989" s="85"/>
      <c r="I989" s="55"/>
    </row>
    <row r="990" spans="4:9" ht="12" x14ac:dyDescent="0.2">
      <c r="D990" s="85"/>
      <c r="E990" s="85"/>
      <c r="F990" s="85"/>
      <c r="G990" s="85"/>
      <c r="H990" s="85"/>
      <c r="I990" s="55"/>
    </row>
    <row r="991" spans="4:9" ht="12" x14ac:dyDescent="0.2">
      <c r="D991" s="85"/>
      <c r="E991" s="85"/>
      <c r="F991" s="85"/>
      <c r="G991" s="85"/>
      <c r="H991" s="85"/>
      <c r="I991" s="55"/>
    </row>
    <row r="992" spans="4:9" ht="12" x14ac:dyDescent="0.2">
      <c r="D992" s="85"/>
      <c r="E992" s="85"/>
      <c r="F992" s="85"/>
      <c r="G992" s="85"/>
      <c r="H992" s="85"/>
      <c r="I992" s="55"/>
    </row>
    <row r="993" spans="4:9" ht="12" x14ac:dyDescent="0.2">
      <c r="D993" s="85"/>
      <c r="E993" s="85"/>
      <c r="F993" s="85"/>
      <c r="G993" s="85"/>
      <c r="H993" s="85"/>
      <c r="I993" s="55"/>
    </row>
    <row r="994" spans="4:9" ht="12" x14ac:dyDescent="0.2">
      <c r="D994" s="85"/>
      <c r="E994" s="85"/>
      <c r="F994" s="85"/>
      <c r="G994" s="85"/>
      <c r="H994" s="85"/>
      <c r="I994" s="55"/>
    </row>
    <row r="995" spans="4:9" ht="12" x14ac:dyDescent="0.2">
      <c r="D995" s="85"/>
      <c r="E995" s="85"/>
      <c r="F995" s="85"/>
      <c r="G995" s="85"/>
      <c r="H995" s="85"/>
      <c r="I995" s="55"/>
    </row>
    <row r="996" spans="4:9" ht="12" x14ac:dyDescent="0.2">
      <c r="D996" s="85"/>
      <c r="E996" s="85"/>
      <c r="F996" s="85"/>
      <c r="G996" s="85"/>
      <c r="H996" s="85"/>
      <c r="I996" s="55"/>
    </row>
    <row r="997" spans="4:9" ht="12" x14ac:dyDescent="0.2">
      <c r="D997" s="85"/>
      <c r="E997" s="85"/>
      <c r="F997" s="85"/>
      <c r="G997" s="85"/>
      <c r="H997" s="85"/>
      <c r="I997" s="55"/>
    </row>
    <row r="998" spans="4:9" ht="12" x14ac:dyDescent="0.2">
      <c r="D998" s="85"/>
      <c r="E998" s="85"/>
      <c r="F998" s="85"/>
      <c r="G998" s="85"/>
      <c r="H998" s="85"/>
      <c r="I998" s="55"/>
    </row>
    <row r="999" spans="4:9" ht="12" x14ac:dyDescent="0.2">
      <c r="D999" s="85"/>
      <c r="E999" s="85"/>
      <c r="F999" s="85"/>
      <c r="G999" s="85"/>
      <c r="H999" s="85"/>
      <c r="I999" s="55"/>
    </row>
    <row r="1000" spans="4:9" ht="12" x14ac:dyDescent="0.2">
      <c r="D1000" s="85"/>
      <c r="E1000" s="85"/>
      <c r="F1000" s="85"/>
      <c r="G1000" s="85"/>
      <c r="H1000" s="85"/>
      <c r="I1000" s="55"/>
    </row>
    <row r="1001" spans="4:9" ht="12" x14ac:dyDescent="0.2">
      <c r="D1001" s="85"/>
      <c r="E1001" s="85"/>
      <c r="F1001" s="85"/>
      <c r="G1001" s="85"/>
      <c r="H1001" s="85"/>
      <c r="I1001" s="55"/>
    </row>
    <row r="1002" spans="4:9" ht="12" x14ac:dyDescent="0.2">
      <c r="D1002" s="85"/>
      <c r="E1002" s="85"/>
      <c r="F1002" s="85"/>
      <c r="G1002" s="85"/>
      <c r="H1002" s="85"/>
      <c r="I1002" s="55"/>
    </row>
    <row r="1003" spans="4:9" ht="12" x14ac:dyDescent="0.2">
      <c r="D1003" s="85"/>
      <c r="E1003" s="85"/>
      <c r="F1003" s="85"/>
      <c r="G1003" s="85"/>
      <c r="H1003" s="85"/>
      <c r="I1003" s="55"/>
    </row>
    <row r="1004" spans="4:9" ht="12" x14ac:dyDescent="0.2">
      <c r="D1004" s="85"/>
      <c r="E1004" s="85"/>
      <c r="F1004" s="85"/>
      <c r="G1004" s="85"/>
      <c r="H1004" s="85"/>
      <c r="I1004" s="55"/>
    </row>
    <row r="1005" spans="4:9" ht="12" x14ac:dyDescent="0.2">
      <c r="D1005" s="85"/>
      <c r="E1005" s="85"/>
      <c r="F1005" s="85"/>
      <c r="G1005" s="85"/>
      <c r="H1005" s="85"/>
      <c r="I1005" s="55"/>
    </row>
  </sheetData>
  <mergeCells count="44">
    <mergeCell ref="O67:O74"/>
    <mergeCell ref="F76:M76"/>
    <mergeCell ref="P45:R49"/>
    <mergeCell ref="O45:O49"/>
    <mergeCell ref="P50:R58"/>
    <mergeCell ref="O50:O58"/>
    <mergeCell ref="P59:R66"/>
    <mergeCell ref="O59:O66"/>
    <mergeCell ref="P67:R74"/>
    <mergeCell ref="F74:M74"/>
    <mergeCell ref="F71:M73"/>
    <mergeCell ref="F56:M61"/>
    <mergeCell ref="F48:M50"/>
    <mergeCell ref="F51:M53"/>
    <mergeCell ref="E48:E50"/>
    <mergeCell ref="B49:C49"/>
    <mergeCell ref="A47:A48"/>
    <mergeCell ref="B47:C48"/>
    <mergeCell ref="E71:E73"/>
    <mergeCell ref="E51:E53"/>
    <mergeCell ref="E55:M55"/>
    <mergeCell ref="E56:E61"/>
    <mergeCell ref="E62:E64"/>
    <mergeCell ref="F65:M67"/>
    <mergeCell ref="E65:E67"/>
    <mergeCell ref="F68:M70"/>
    <mergeCell ref="E68:E70"/>
    <mergeCell ref="F62:M64"/>
    <mergeCell ref="O2:R2"/>
    <mergeCell ref="O3:R3"/>
    <mergeCell ref="B45:C46"/>
    <mergeCell ref="A1:E1"/>
    <mergeCell ref="A45:A46"/>
    <mergeCell ref="A2:I3"/>
    <mergeCell ref="E5:G5"/>
    <mergeCell ref="H5:L5"/>
    <mergeCell ref="L2:M2"/>
    <mergeCell ref="L3:M3"/>
    <mergeCell ref="O5:R5"/>
    <mergeCell ref="A4:I4"/>
    <mergeCell ref="A5:C5"/>
    <mergeCell ref="A44:C44"/>
    <mergeCell ref="F45:M47"/>
    <mergeCell ref="E45:E47"/>
  </mergeCells>
  <phoneticPr fontId="78" type="noConversion"/>
  <conditionalFormatting sqref="I43">
    <cfRule type="containsText" dxfId="2" priority="1" operator="containsText" text="ERROR"/>
  </conditionalFormatting>
  <dataValidations count="3">
    <dataValidation type="decimal" showInputMessage="1" prompt="Please enter a valid percentage, between 0-100%" sqref="O7:R40">
      <formula1>0</formula1>
      <formula2>1</formula2>
    </dataValidation>
    <dataValidation type="decimal" showInputMessage="1" prompt="Please enter a valid percentage between 0-100%." sqref="M7:M40 E7:G40">
      <formula1>0</formula1>
      <formula2>1</formula2>
    </dataValidation>
    <dataValidation type="decimal" showInputMessage="1" prompt="Enter a valid percentage, between 0-100%" sqref="H7:L40">
      <formula1>0</formula1>
      <formula2>1</formula2>
    </dataValidation>
  </dataValidation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topLeftCell="A73" workbookViewId="0">
      <selection activeCell="H23" sqref="H23"/>
    </sheetView>
  </sheetViews>
  <sheetFormatPr defaultRowHeight="12.75" x14ac:dyDescent="0.2"/>
  <cols>
    <col min="1" max="1" width="28.28515625" style="100" customWidth="1"/>
    <col min="2" max="2" width="14.42578125" style="100" bestFit="1" customWidth="1"/>
    <col min="3" max="3" width="18.28515625" style="100" customWidth="1"/>
    <col min="4" max="4" width="19.42578125" style="100" customWidth="1"/>
    <col min="5" max="5" width="19.5703125" style="100" customWidth="1"/>
    <col min="6" max="6" width="17.28515625" style="100" customWidth="1"/>
    <col min="7" max="16384" width="9.140625" style="100"/>
  </cols>
  <sheetData>
    <row r="1" spans="1:13" ht="18" x14ac:dyDescent="0.25">
      <c r="A1" s="190" t="s">
        <v>668</v>
      </c>
      <c r="B1" s="191"/>
      <c r="C1" s="191"/>
      <c r="D1" s="191"/>
      <c r="E1" s="191"/>
      <c r="J1" s="187" t="s">
        <v>684</v>
      </c>
      <c r="K1" s="187"/>
      <c r="L1" s="187"/>
      <c r="M1" s="187"/>
    </row>
    <row r="2" spans="1:13" x14ac:dyDescent="0.2">
      <c r="A2" s="224" t="s">
        <v>665</v>
      </c>
      <c r="B2" s="225"/>
      <c r="C2" s="225"/>
      <c r="D2" s="225"/>
      <c r="E2" s="225"/>
      <c r="F2" s="225"/>
      <c r="G2" s="225"/>
      <c r="H2" s="225"/>
      <c r="I2" s="225"/>
      <c r="J2" s="187"/>
      <c r="K2" s="187"/>
      <c r="L2" s="187"/>
      <c r="M2" s="187"/>
    </row>
    <row r="3" spans="1:13" x14ac:dyDescent="0.2">
      <c r="A3" s="225"/>
      <c r="B3" s="225"/>
      <c r="C3" s="225"/>
      <c r="D3" s="225"/>
      <c r="E3" s="225"/>
      <c r="F3" s="225"/>
      <c r="G3" s="225"/>
      <c r="H3" s="225"/>
      <c r="I3" s="225"/>
      <c r="J3" s="187"/>
      <c r="K3" s="187"/>
      <c r="L3" s="187"/>
      <c r="M3" s="187"/>
    </row>
    <row r="4" spans="1:13" x14ac:dyDescent="0.2">
      <c r="A4" s="225"/>
      <c r="B4" s="225"/>
      <c r="C4" s="225"/>
      <c r="D4" s="225"/>
      <c r="E4" s="225"/>
      <c r="F4" s="225"/>
      <c r="G4" s="225"/>
      <c r="H4" s="225"/>
      <c r="I4" s="225"/>
      <c r="J4" s="187"/>
      <c r="K4" s="187"/>
      <c r="L4" s="187"/>
      <c r="M4" s="187"/>
    </row>
    <row r="5" spans="1:13" ht="15.75" customHeight="1" x14ac:dyDescent="0.2">
      <c r="J5" s="188" t="s">
        <v>683</v>
      </c>
      <c r="K5" s="188"/>
      <c r="L5" s="188"/>
      <c r="M5" s="188"/>
    </row>
    <row r="6" spans="1:13" ht="15.75" x14ac:dyDescent="0.25">
      <c r="A6" s="217" t="s">
        <v>662</v>
      </c>
      <c r="B6" s="217"/>
      <c r="C6" s="217"/>
      <c r="D6" s="217"/>
      <c r="E6" s="217"/>
      <c r="F6" s="217"/>
      <c r="G6" s="217"/>
      <c r="H6" s="217"/>
      <c r="I6" s="217"/>
      <c r="J6" s="188"/>
      <c r="K6" s="188"/>
      <c r="L6" s="188"/>
      <c r="M6" s="188"/>
    </row>
    <row r="7" spans="1:13" x14ac:dyDescent="0.2">
      <c r="J7" s="188"/>
      <c r="K7" s="188"/>
      <c r="L7" s="188"/>
      <c r="M7" s="188"/>
    </row>
    <row r="8" spans="1:13" x14ac:dyDescent="0.2">
      <c r="A8" s="218" t="s">
        <v>46</v>
      </c>
      <c r="B8" s="219"/>
      <c r="C8" s="219"/>
      <c r="D8" s="220" t="str">
        <f>IF(Profile!$B$48&gt;0, CONCATENATE(Profile!$B$13, " ", Profile!$C$13), "ERROR: You must define the data volume (B13 and C13 in 'Organization profile')")</f>
        <v>50 Terabytes</v>
      </c>
      <c r="E8" s="221"/>
      <c r="J8" s="188"/>
      <c r="K8" s="188"/>
      <c r="L8" s="188"/>
      <c r="M8" s="188"/>
    </row>
    <row r="9" spans="1:13" x14ac:dyDescent="0.2">
      <c r="A9" s="222"/>
      <c r="B9" s="223"/>
      <c r="C9" s="223"/>
      <c r="D9" s="223"/>
      <c r="E9" s="101"/>
    </row>
    <row r="10" spans="1:13" x14ac:dyDescent="0.2">
      <c r="A10" s="102" t="s">
        <v>663</v>
      </c>
      <c r="B10" s="103" t="s">
        <v>49</v>
      </c>
      <c r="C10" s="103" t="s">
        <v>50</v>
      </c>
      <c r="D10" s="103" t="s">
        <v>51</v>
      </c>
      <c r="E10" s="103" t="s">
        <v>666</v>
      </c>
      <c r="F10" s="103" t="s">
        <v>667</v>
      </c>
    </row>
    <row r="11" spans="1:13" x14ac:dyDescent="0.2">
      <c r="A11" s="104" t="s">
        <v>52</v>
      </c>
      <c r="B11" s="105">
        <f>Costs!E41</f>
        <v>10000</v>
      </c>
      <c r="C11" s="106">
        <f>B11/Costs!$C$41</f>
        <v>6.6755674232309744E-4</v>
      </c>
      <c r="D11" s="107">
        <f>B11/Profile!$B$48</f>
        <v>0.1953125</v>
      </c>
      <c r="E11" s="108">
        <v>6.92</v>
      </c>
      <c r="F11" s="108">
        <v>12.7</v>
      </c>
    </row>
    <row r="12" spans="1:13" x14ac:dyDescent="0.2">
      <c r="A12" s="104" t="s">
        <v>53</v>
      </c>
      <c r="B12" s="105">
        <f>Costs!F41</f>
        <v>100000</v>
      </c>
      <c r="C12" s="106">
        <f>B12/Costs!$C$41</f>
        <v>6.6755674232309749E-3</v>
      </c>
      <c r="D12" s="107">
        <f>B12/Profile!$B$48</f>
        <v>1.953125</v>
      </c>
      <c r="E12" s="109">
        <v>6.26</v>
      </c>
      <c r="F12" s="108">
        <v>9.42</v>
      </c>
    </row>
    <row r="13" spans="1:13" x14ac:dyDescent="0.2">
      <c r="A13" s="110" t="s">
        <v>54</v>
      </c>
      <c r="B13" s="105">
        <f>Costs!G41</f>
        <v>0</v>
      </c>
      <c r="C13" s="106">
        <f>B13/Costs!$C$41</f>
        <v>0</v>
      </c>
      <c r="D13" s="107">
        <f>B13/Profile!$B$48</f>
        <v>0</v>
      </c>
      <c r="E13" s="108">
        <v>1.06</v>
      </c>
      <c r="F13" s="108">
        <v>0</v>
      </c>
    </row>
    <row r="14" spans="1:13" x14ac:dyDescent="0.2">
      <c r="A14" s="111"/>
      <c r="B14" s="112"/>
      <c r="C14" s="113"/>
      <c r="D14" s="114"/>
    </row>
    <row r="15" spans="1:13" x14ac:dyDescent="0.2">
      <c r="A15" s="102" t="s">
        <v>61</v>
      </c>
      <c r="B15" s="103" t="s">
        <v>49</v>
      </c>
      <c r="C15" s="103" t="s">
        <v>50</v>
      </c>
      <c r="D15" s="103" t="s">
        <v>51</v>
      </c>
      <c r="E15" s="103" t="s">
        <v>666</v>
      </c>
      <c r="F15" s="103" t="s">
        <v>667</v>
      </c>
    </row>
    <row r="16" spans="1:13" x14ac:dyDescent="0.2">
      <c r="A16" s="104" t="s">
        <v>62</v>
      </c>
      <c r="B16" s="105">
        <f>Costs!H41</f>
        <v>0</v>
      </c>
      <c r="C16" s="106">
        <f>B16/Costs!$C$41</f>
        <v>0</v>
      </c>
      <c r="D16" s="107">
        <f>B16/Profile!$B$48</f>
        <v>0</v>
      </c>
      <c r="E16" s="108">
        <v>0.43</v>
      </c>
      <c r="F16" s="108">
        <v>0</v>
      </c>
    </row>
    <row r="17" spans="1:6" x14ac:dyDescent="0.2">
      <c r="A17" s="104" t="s">
        <v>63</v>
      </c>
      <c r="B17" s="105">
        <f>Costs!I41</f>
        <v>7000</v>
      </c>
      <c r="C17" s="106">
        <f>B17/Costs!$C$41</f>
        <v>4.6728971962616824E-4</v>
      </c>
      <c r="D17" s="107">
        <f>B17/Profile!$B$48</f>
        <v>0.13671875</v>
      </c>
      <c r="E17" s="108">
        <v>10.19</v>
      </c>
      <c r="F17" s="108">
        <v>19.53</v>
      </c>
    </row>
    <row r="18" spans="1:6" x14ac:dyDescent="0.2">
      <c r="A18" s="104" t="s">
        <v>64</v>
      </c>
      <c r="B18" s="105">
        <f>Costs!J41</f>
        <v>3000</v>
      </c>
      <c r="C18" s="106">
        <f>B18/Costs!$C$41</f>
        <v>2.0026702269692923E-4</v>
      </c>
      <c r="D18" s="107">
        <f>B18/Profile!$B$48</f>
        <v>5.859375E-2</v>
      </c>
      <c r="E18" s="108">
        <v>10.19</v>
      </c>
      <c r="F18" s="108">
        <v>19.53</v>
      </c>
    </row>
    <row r="19" spans="1:6" x14ac:dyDescent="0.2">
      <c r="A19" s="104" t="s">
        <v>693</v>
      </c>
      <c r="B19" s="105">
        <f>Costs!K41</f>
        <v>50000</v>
      </c>
      <c r="C19" s="106">
        <f>B19/Costs!$C$41</f>
        <v>3.3377837116154874E-3</v>
      </c>
      <c r="D19" s="107">
        <f>B19/Profile!$B$48</f>
        <v>0.9765625</v>
      </c>
      <c r="E19" s="108">
        <v>11.66</v>
      </c>
      <c r="F19" s="108">
        <v>22.46</v>
      </c>
    </row>
    <row r="20" spans="1:6" x14ac:dyDescent="0.2">
      <c r="A20" s="104" t="s">
        <v>66</v>
      </c>
      <c r="B20" s="105">
        <f>Costs!L41</f>
        <v>0</v>
      </c>
      <c r="C20" s="106">
        <f>B20/Costs!$C$41</f>
        <v>0</v>
      </c>
      <c r="D20" s="107">
        <f>B20/Profile!$B$48</f>
        <v>0</v>
      </c>
      <c r="E20" s="115">
        <v>4.95</v>
      </c>
      <c r="F20" s="115">
        <v>10.74</v>
      </c>
    </row>
    <row r="22" spans="1:6" x14ac:dyDescent="0.2">
      <c r="A22" s="102" t="s">
        <v>55</v>
      </c>
      <c r="B22" s="103" t="s">
        <v>49</v>
      </c>
      <c r="C22" s="103" t="s">
        <v>50</v>
      </c>
      <c r="D22" s="103" t="s">
        <v>51</v>
      </c>
      <c r="E22" s="103" t="s">
        <v>666</v>
      </c>
      <c r="F22" s="103" t="s">
        <v>667</v>
      </c>
    </row>
    <row r="23" spans="1:6" x14ac:dyDescent="0.2">
      <c r="A23" s="104" t="s">
        <v>55</v>
      </c>
      <c r="B23" s="105">
        <f>Costs!M41</f>
        <v>0</v>
      </c>
      <c r="C23" s="106">
        <f>B23/Costs!$C$41</f>
        <v>0</v>
      </c>
      <c r="D23" s="107">
        <f>B23/Profile!$B$48</f>
        <v>0</v>
      </c>
      <c r="E23" s="115">
        <v>0</v>
      </c>
      <c r="F23" s="115">
        <v>0</v>
      </c>
    </row>
    <row r="25" spans="1:6" x14ac:dyDescent="0.2">
      <c r="A25" s="116" t="s">
        <v>56</v>
      </c>
      <c r="B25" s="117">
        <f>SUM(B11:B13,B16:B20,B23)</f>
        <v>170000</v>
      </c>
      <c r="C25" s="118">
        <f>SUM(C11:C13,C16:C20,C23)</f>
        <v>1.1348464619492658E-2</v>
      </c>
      <c r="D25" s="119">
        <f>SUM(D11:D13,D16:D20,D23)</f>
        <v>3.3203125</v>
      </c>
      <c r="E25" s="119">
        <f>SUM(E11:E13,E16:E20,E23)</f>
        <v>51.66</v>
      </c>
      <c r="F25" s="119">
        <f>SUM(F11:F13,F16:F20,F23)</f>
        <v>94.38</v>
      </c>
    </row>
    <row r="26" spans="1:6" x14ac:dyDescent="0.2">
      <c r="A26" s="120" t="s">
        <v>664</v>
      </c>
      <c r="B26" s="121">
        <f>Costs!C41-B25</f>
        <v>14810000</v>
      </c>
      <c r="C26" s="122">
        <f>1-C25</f>
        <v>0.98865153538050732</v>
      </c>
      <c r="D26" s="123">
        <f>B26/Profile!$B$48</f>
        <v>289.2578125</v>
      </c>
      <c r="E26" s="123">
        <v>0.43</v>
      </c>
      <c r="F26" s="123">
        <v>0</v>
      </c>
    </row>
    <row r="53" spans="1:9" ht="15.75" x14ac:dyDescent="0.25">
      <c r="A53" s="217" t="s">
        <v>669</v>
      </c>
      <c r="B53" s="217"/>
      <c r="C53" s="217"/>
      <c r="D53" s="217"/>
      <c r="E53" s="217"/>
      <c r="F53" s="217"/>
      <c r="G53" s="217"/>
      <c r="H53" s="217"/>
      <c r="I53" s="217"/>
    </row>
    <row r="55" spans="1:9" x14ac:dyDescent="0.2">
      <c r="A55" s="218" t="s">
        <v>46</v>
      </c>
      <c r="B55" s="219"/>
      <c r="C55" s="219"/>
      <c r="D55" s="220" t="str">
        <f>IF(Profile!$B$48&gt;0, CONCATENATE(Profile!$B$13, " ", Profile!$C$13), "ERROR: You must define the data volume (B13 and C13 in 'Organization profile')")</f>
        <v>50 Terabytes</v>
      </c>
      <c r="E55" s="221"/>
    </row>
    <row r="56" spans="1:9" x14ac:dyDescent="0.2">
      <c r="A56" s="222"/>
      <c r="B56" s="223"/>
      <c r="C56" s="223"/>
      <c r="D56" s="223"/>
      <c r="E56" s="101"/>
    </row>
    <row r="57" spans="1:9" x14ac:dyDescent="0.2">
      <c r="A57" s="102" t="s">
        <v>97</v>
      </c>
      <c r="B57" s="103" t="s">
        <v>49</v>
      </c>
      <c r="C57" s="103" t="s">
        <v>50</v>
      </c>
      <c r="D57" s="103" t="s">
        <v>51</v>
      </c>
      <c r="E57" s="103" t="s">
        <v>666</v>
      </c>
      <c r="F57" s="103" t="s">
        <v>667</v>
      </c>
    </row>
    <row r="58" spans="1:9" x14ac:dyDescent="0.2">
      <c r="A58" s="124" t="str">
        <f>Costs!O6</f>
        <v>Production</v>
      </c>
      <c r="B58" s="105">
        <f>Costs!O41</f>
        <v>125750</v>
      </c>
      <c r="C58" s="106">
        <f>B58/Costs!$C$41</f>
        <v>8.3945260347129506E-3</v>
      </c>
      <c r="D58" s="107">
        <f>B58/Profile!$B$48</f>
        <v>2.4560546875</v>
      </c>
      <c r="E58" s="108">
        <v>2.25</v>
      </c>
      <c r="F58" s="108">
        <v>2.69</v>
      </c>
    </row>
    <row r="59" spans="1:9" x14ac:dyDescent="0.2">
      <c r="A59" s="124" t="str">
        <f>Costs!P6</f>
        <v>Ingest</v>
      </c>
      <c r="B59" s="105">
        <f>Costs!P41</f>
        <v>10572340</v>
      </c>
      <c r="C59" s="106">
        <f>B59/Costs!$C$41</f>
        <v>0.70576368491321761</v>
      </c>
      <c r="D59" s="107">
        <f>B59/Profile!$B$48</f>
        <v>206.49101562499999</v>
      </c>
      <c r="E59" s="109">
        <v>15.08</v>
      </c>
      <c r="F59" s="108">
        <v>34.11</v>
      </c>
    </row>
    <row r="60" spans="1:9" x14ac:dyDescent="0.2">
      <c r="A60" s="124" t="str">
        <f>Costs!Q6</f>
        <v xml:space="preserve">Archival storage </v>
      </c>
      <c r="B60" s="105">
        <f>Costs!Q41</f>
        <v>1182340</v>
      </c>
      <c r="C60" s="106">
        <f>B60/Costs!$C$41</f>
        <v>7.8927903871829103E-2</v>
      </c>
      <c r="D60" s="107">
        <f>B60/Profile!$B$48</f>
        <v>23.092578124999999</v>
      </c>
      <c r="E60" s="108">
        <v>7.81</v>
      </c>
      <c r="F60" s="108">
        <v>22.88</v>
      </c>
    </row>
    <row r="61" spans="1:9" x14ac:dyDescent="0.2">
      <c r="A61" s="124" t="str">
        <f>Costs!R6</f>
        <v>Access</v>
      </c>
      <c r="B61" s="105">
        <f>Costs!R41</f>
        <v>2904340</v>
      </c>
      <c r="C61" s="106">
        <f>B61/Costs!$C$41</f>
        <v>0.19388117489986648</v>
      </c>
      <c r="D61" s="107">
        <f>B61/Profile!$B$48</f>
        <v>56.725390625000003</v>
      </c>
      <c r="E61" s="108">
        <v>7.89</v>
      </c>
      <c r="F61" s="108">
        <v>34.11</v>
      </c>
    </row>
    <row r="62" spans="1:9" x14ac:dyDescent="0.2">
      <c r="A62" s="116" t="s">
        <v>56</v>
      </c>
      <c r="B62" s="117">
        <f>SUM(B58:B61)</f>
        <v>14784770</v>
      </c>
      <c r="C62" s="118">
        <f>SUM(C58:C61)</f>
        <v>0.98696728971962611</v>
      </c>
      <c r="D62" s="119">
        <f>SUM(D58:D61)</f>
        <v>288.76503906249997</v>
      </c>
      <c r="E62" s="119">
        <f t="shared" ref="E62:F62" si="0">SUM(E58:E61)</f>
        <v>33.029999999999994</v>
      </c>
      <c r="F62" s="119">
        <f t="shared" si="0"/>
        <v>93.789999999999992</v>
      </c>
    </row>
    <row r="63" spans="1:9" x14ac:dyDescent="0.2">
      <c r="A63" s="120" t="s">
        <v>664</v>
      </c>
      <c r="B63" s="121">
        <f>Costs!C41-Results!B62</f>
        <v>195230</v>
      </c>
      <c r="C63" s="122">
        <f>1-C62</f>
        <v>1.3032710280373894E-2</v>
      </c>
      <c r="D63" s="123">
        <f>B63/Profile!$B$48</f>
        <v>3.8130859374999999</v>
      </c>
      <c r="E63" s="123">
        <v>0</v>
      </c>
      <c r="F63" s="123">
        <v>0.61</v>
      </c>
    </row>
  </sheetData>
  <mergeCells count="12">
    <mergeCell ref="A53:I53"/>
    <mergeCell ref="A55:C55"/>
    <mergeCell ref="D55:E55"/>
    <mergeCell ref="A56:D56"/>
    <mergeCell ref="J1:M4"/>
    <mergeCell ref="J5:M8"/>
    <mergeCell ref="A1:E1"/>
    <mergeCell ref="A2:I4"/>
    <mergeCell ref="A6:I6"/>
    <mergeCell ref="A8:C8"/>
    <mergeCell ref="D8:E8"/>
    <mergeCell ref="A9:D9"/>
  </mergeCells>
  <conditionalFormatting sqref="D8:E8">
    <cfRule type="containsText" dxfId="1" priority="3" operator="containsText" text="ERROR"/>
  </conditionalFormatting>
  <conditionalFormatting sqref="D55:E55">
    <cfRule type="containsText" dxfId="0" priority="1" operator="containsText" text="ERROR"/>
  </conditionalFormatting>
  <dataValidations count="1">
    <dataValidation type="decimal" showInputMessage="1" prompt="Adding up all the percentages, it doesn't give a valid number between 0-100%." sqref="C25 C62">
      <formula1>0</formula1>
      <formula2>1</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election activeCell="H42" sqref="H42"/>
    </sheetView>
  </sheetViews>
  <sheetFormatPr defaultRowHeight="12.75" x14ac:dyDescent="0.2"/>
  <cols>
    <col min="1" max="1" width="25.5703125" style="100" customWidth="1"/>
    <col min="2" max="2" width="24.28515625" style="100" customWidth="1"/>
    <col min="3" max="3" width="48.7109375" style="100" customWidth="1"/>
    <col min="4" max="4" width="9.140625" style="100"/>
    <col min="5" max="5" width="13.42578125" style="100" customWidth="1"/>
    <col min="6" max="6" width="16.85546875" style="100" customWidth="1"/>
    <col min="7" max="16384" width="9.140625" style="100"/>
  </cols>
  <sheetData>
    <row r="1" spans="1:10" ht="18" x14ac:dyDescent="0.25">
      <c r="A1" s="190" t="s">
        <v>671</v>
      </c>
      <c r="B1" s="191"/>
      <c r="C1" s="191"/>
      <c r="D1" s="191"/>
      <c r="E1" s="191"/>
      <c r="G1" s="187" t="s">
        <v>685</v>
      </c>
      <c r="H1" s="187"/>
      <c r="I1" s="187"/>
      <c r="J1" s="187"/>
    </row>
    <row r="2" spans="1:10" ht="12.75" customHeight="1" x14ac:dyDescent="0.2">
      <c r="A2" s="224" t="s">
        <v>672</v>
      </c>
      <c r="B2" s="224"/>
      <c r="C2" s="224"/>
      <c r="D2" s="125"/>
      <c r="E2" s="125"/>
      <c r="F2" s="125"/>
      <c r="G2" s="187"/>
      <c r="H2" s="187"/>
      <c r="I2" s="187"/>
      <c r="J2" s="187"/>
    </row>
    <row r="3" spans="1:10" x14ac:dyDescent="0.2">
      <c r="A3" s="224"/>
      <c r="B3" s="224"/>
      <c r="C3" s="224"/>
      <c r="D3" s="125"/>
      <c r="E3" s="125"/>
      <c r="F3" s="125"/>
      <c r="G3" s="187"/>
      <c r="H3" s="187"/>
      <c r="I3" s="187"/>
      <c r="J3" s="187"/>
    </row>
    <row r="4" spans="1:10" x14ac:dyDescent="0.2">
      <c r="A4" s="224"/>
      <c r="B4" s="224"/>
      <c r="C4" s="224"/>
      <c r="D4" s="125"/>
      <c r="E4" s="125"/>
      <c r="F4" s="125"/>
      <c r="G4" s="187"/>
      <c r="H4" s="187"/>
      <c r="I4" s="187"/>
      <c r="J4" s="187"/>
    </row>
    <row r="5" spans="1:10" x14ac:dyDescent="0.2">
      <c r="G5" s="188" t="s">
        <v>686</v>
      </c>
      <c r="H5" s="188"/>
      <c r="I5" s="188"/>
      <c r="J5" s="188"/>
    </row>
    <row r="6" spans="1:10" ht="15.75" x14ac:dyDescent="0.25">
      <c r="A6" s="241" t="s">
        <v>673</v>
      </c>
      <c r="B6" s="242"/>
      <c r="C6" s="242"/>
      <c r="D6" s="242"/>
      <c r="E6" s="242"/>
      <c r="F6" s="242"/>
      <c r="G6" s="188"/>
      <c r="H6" s="188"/>
      <c r="I6" s="188"/>
      <c r="J6" s="188"/>
    </row>
    <row r="7" spans="1:10" x14ac:dyDescent="0.2">
      <c r="A7" s="126" t="s">
        <v>677</v>
      </c>
      <c r="G7" s="188"/>
      <c r="H7" s="188"/>
      <c r="I7" s="188"/>
      <c r="J7" s="188"/>
    </row>
    <row r="8" spans="1:10" x14ac:dyDescent="0.2">
      <c r="G8" s="188"/>
      <c r="H8" s="188"/>
      <c r="I8" s="188"/>
      <c r="J8" s="188"/>
    </row>
    <row r="9" spans="1:10" x14ac:dyDescent="0.2">
      <c r="A9" s="127" t="s">
        <v>655</v>
      </c>
      <c r="B9" s="128" t="s">
        <v>76</v>
      </c>
      <c r="C9" s="128" t="s">
        <v>48</v>
      </c>
      <c r="D9" s="91"/>
      <c r="E9" s="91"/>
      <c r="F9" s="91"/>
      <c r="G9" s="188"/>
      <c r="H9" s="188"/>
      <c r="I9" s="188"/>
      <c r="J9" s="188"/>
    </row>
    <row r="10" spans="1:10" x14ac:dyDescent="0.2">
      <c r="A10" s="98" t="s">
        <v>52</v>
      </c>
      <c r="B10" s="42"/>
      <c r="C10" s="49"/>
      <c r="D10" s="97"/>
      <c r="E10" s="97"/>
      <c r="F10" s="97"/>
      <c r="G10" s="188"/>
      <c r="H10" s="188"/>
      <c r="I10" s="188"/>
      <c r="J10" s="188"/>
    </row>
    <row r="11" spans="1:10" x14ac:dyDescent="0.2">
      <c r="A11" s="98" t="s">
        <v>53</v>
      </c>
      <c r="B11" s="42"/>
      <c r="C11" s="49"/>
      <c r="D11" s="97"/>
      <c r="E11" s="97"/>
      <c r="F11" s="97"/>
      <c r="G11" s="188"/>
      <c r="H11" s="188"/>
      <c r="I11" s="188"/>
      <c r="J11" s="188"/>
    </row>
    <row r="12" spans="1:10" ht="25.5" x14ac:dyDescent="0.2">
      <c r="A12" s="129" t="s">
        <v>659</v>
      </c>
      <c r="B12" s="42"/>
      <c r="C12" s="49"/>
      <c r="D12" s="97"/>
      <c r="E12" s="97"/>
      <c r="F12" s="97"/>
      <c r="G12" s="188"/>
      <c r="H12" s="188"/>
      <c r="I12" s="188"/>
      <c r="J12" s="188"/>
    </row>
    <row r="13" spans="1:10" x14ac:dyDescent="0.2">
      <c r="A13" s="127" t="s">
        <v>67</v>
      </c>
      <c r="B13" s="128" t="s">
        <v>76</v>
      </c>
      <c r="C13" s="128" t="s">
        <v>48</v>
      </c>
      <c r="D13" s="130"/>
      <c r="E13" s="130"/>
      <c r="F13" s="130"/>
      <c r="G13" s="130"/>
      <c r="H13" s="130"/>
      <c r="I13" s="130"/>
    </row>
    <row r="14" spans="1:10" x14ac:dyDescent="0.2">
      <c r="A14" s="131" t="s">
        <v>62</v>
      </c>
      <c r="B14" s="42"/>
      <c r="C14" s="49"/>
      <c r="D14" s="132"/>
      <c r="E14" s="132"/>
      <c r="F14" s="132"/>
      <c r="G14" s="132"/>
      <c r="H14" s="132"/>
      <c r="I14" s="132"/>
    </row>
    <row r="15" spans="1:10" x14ac:dyDescent="0.2">
      <c r="A15" s="131" t="s">
        <v>63</v>
      </c>
      <c r="B15" s="42"/>
      <c r="C15" s="49"/>
      <c r="D15" s="132"/>
      <c r="E15" s="132"/>
      <c r="F15" s="149"/>
      <c r="G15" s="132"/>
      <c r="H15" s="132"/>
      <c r="I15" s="132"/>
    </row>
    <row r="16" spans="1:10" ht="12.75" customHeight="1" x14ac:dyDescent="0.2">
      <c r="A16" s="129" t="s">
        <v>64</v>
      </c>
      <c r="B16" s="42"/>
      <c r="C16" s="49"/>
      <c r="D16" s="132"/>
      <c r="E16" s="132"/>
      <c r="F16" s="132"/>
      <c r="G16" s="132"/>
      <c r="H16" s="132"/>
      <c r="I16" s="132"/>
    </row>
    <row r="17" spans="1:9" x14ac:dyDescent="0.2">
      <c r="A17" s="131" t="s">
        <v>65</v>
      </c>
      <c r="B17" s="42"/>
      <c r="C17" s="49"/>
      <c r="D17" s="132"/>
      <c r="E17" s="132"/>
      <c r="F17" s="132"/>
      <c r="G17" s="132"/>
      <c r="H17" s="132"/>
      <c r="I17" s="132"/>
    </row>
    <row r="18" spans="1:9" x14ac:dyDescent="0.2">
      <c r="A18" s="131" t="s">
        <v>66</v>
      </c>
      <c r="B18" s="42"/>
      <c r="C18" s="49"/>
      <c r="D18" s="132"/>
      <c r="E18" s="132"/>
      <c r="F18" s="132"/>
      <c r="G18" s="132"/>
      <c r="H18" s="132"/>
      <c r="I18" s="132"/>
    </row>
    <row r="19" spans="1:9" x14ac:dyDescent="0.2">
      <c r="A19" s="127" t="s">
        <v>55</v>
      </c>
      <c r="B19" s="128" t="s">
        <v>76</v>
      </c>
      <c r="C19" s="128" t="s">
        <v>48</v>
      </c>
      <c r="D19" s="89"/>
      <c r="E19" s="89"/>
      <c r="F19" s="89"/>
      <c r="G19" s="89"/>
      <c r="H19" s="89"/>
      <c r="I19" s="89"/>
    </row>
    <row r="20" spans="1:9" x14ac:dyDescent="0.2">
      <c r="A20" s="98" t="s">
        <v>55</v>
      </c>
      <c r="B20" s="42"/>
      <c r="C20" s="49"/>
      <c r="D20" s="99"/>
      <c r="E20" s="99"/>
      <c r="F20" s="99"/>
      <c r="G20" s="99"/>
      <c r="H20" s="99"/>
      <c r="I20" s="99"/>
    </row>
    <row r="21" spans="1:9" x14ac:dyDescent="0.2">
      <c r="A21" s="127" t="s">
        <v>102</v>
      </c>
      <c r="B21" s="128" t="s">
        <v>76</v>
      </c>
      <c r="C21" s="128" t="s">
        <v>48</v>
      </c>
    </row>
    <row r="22" spans="1:9" x14ac:dyDescent="0.2">
      <c r="A22" s="133" t="s">
        <v>98</v>
      </c>
      <c r="B22" s="42"/>
      <c r="C22" s="49"/>
    </row>
    <row r="23" spans="1:9" x14ac:dyDescent="0.2">
      <c r="A23" s="133" t="s">
        <v>99</v>
      </c>
      <c r="B23" s="42"/>
      <c r="C23" s="49"/>
    </row>
    <row r="24" spans="1:9" x14ac:dyDescent="0.2">
      <c r="A24" s="94" t="s">
        <v>100</v>
      </c>
      <c r="B24" s="42"/>
      <c r="C24" s="49"/>
    </row>
    <row r="25" spans="1:9" x14ac:dyDescent="0.2">
      <c r="A25" s="133" t="s">
        <v>101</v>
      </c>
      <c r="B25" s="42"/>
      <c r="C25" s="49"/>
    </row>
    <row r="27" spans="1:9" x14ac:dyDescent="0.2">
      <c r="A27" s="134" t="s">
        <v>674</v>
      </c>
    </row>
    <row r="28" spans="1:9" x14ac:dyDescent="0.2">
      <c r="A28" s="226"/>
      <c r="B28" s="227"/>
      <c r="C28" s="228"/>
    </row>
    <row r="29" spans="1:9" x14ac:dyDescent="0.2">
      <c r="A29" s="229"/>
      <c r="B29" s="230"/>
      <c r="C29" s="231"/>
    </row>
    <row r="30" spans="1:9" x14ac:dyDescent="0.2">
      <c r="A30" s="232"/>
      <c r="B30" s="233"/>
      <c r="C30" s="234"/>
    </row>
    <row r="33" spans="1:6" ht="15.75" x14ac:dyDescent="0.25">
      <c r="A33" s="241" t="s">
        <v>668</v>
      </c>
      <c r="B33" s="242"/>
      <c r="C33" s="242"/>
      <c r="D33" s="242"/>
      <c r="E33" s="242"/>
      <c r="F33" s="242"/>
    </row>
    <row r="34" spans="1:6" x14ac:dyDescent="0.2">
      <c r="A34" s="126" t="s">
        <v>676</v>
      </c>
    </row>
    <row r="36" spans="1:6" x14ac:dyDescent="0.2">
      <c r="A36" s="127" t="s">
        <v>678</v>
      </c>
      <c r="B36" s="128" t="s">
        <v>76</v>
      </c>
      <c r="C36" s="128" t="s">
        <v>48</v>
      </c>
    </row>
    <row r="37" spans="1:6" x14ac:dyDescent="0.2">
      <c r="A37" s="135" t="s">
        <v>661</v>
      </c>
      <c r="B37" s="42"/>
      <c r="C37" s="49"/>
    </row>
    <row r="38" spans="1:6" x14ac:dyDescent="0.2">
      <c r="A38" s="136" t="s">
        <v>679</v>
      </c>
      <c r="B38" s="42"/>
      <c r="C38" s="49"/>
    </row>
    <row r="39" spans="1:6" x14ac:dyDescent="0.2">
      <c r="A39" s="136" t="s">
        <v>680</v>
      </c>
      <c r="B39" s="42"/>
      <c r="C39" s="49"/>
    </row>
    <row r="41" spans="1:6" x14ac:dyDescent="0.2">
      <c r="A41" s="137" t="s">
        <v>681</v>
      </c>
    </row>
    <row r="42" spans="1:6" x14ac:dyDescent="0.2">
      <c r="A42" s="226"/>
      <c r="B42" s="227"/>
      <c r="C42" s="228"/>
    </row>
    <row r="43" spans="1:6" x14ac:dyDescent="0.2">
      <c r="A43" s="229"/>
      <c r="B43" s="230"/>
      <c r="C43" s="231"/>
    </row>
    <row r="44" spans="1:6" x14ac:dyDescent="0.2">
      <c r="A44" s="232"/>
      <c r="B44" s="233"/>
      <c r="C44" s="234"/>
    </row>
    <row r="45" spans="1:6" x14ac:dyDescent="0.2">
      <c r="A45" s="138"/>
      <c r="B45" s="138"/>
      <c r="C45" s="138"/>
    </row>
    <row r="46" spans="1:6" ht="15.75" x14ac:dyDescent="0.25">
      <c r="A46" s="241" t="s">
        <v>675</v>
      </c>
      <c r="B46" s="241"/>
      <c r="C46" s="241"/>
      <c r="D46" s="241"/>
      <c r="E46" s="241"/>
      <c r="F46" s="241"/>
    </row>
    <row r="47" spans="1:6" x14ac:dyDescent="0.2">
      <c r="A47" s="246" t="s">
        <v>73</v>
      </c>
      <c r="B47" s="246"/>
      <c r="C47" s="246"/>
      <c r="D47" s="246"/>
      <c r="E47" s="246"/>
      <c r="F47" s="246"/>
    </row>
    <row r="49" spans="1:6" x14ac:dyDescent="0.2">
      <c r="A49" s="139" t="s">
        <v>74</v>
      </c>
      <c r="B49" s="247" t="s">
        <v>75</v>
      </c>
      <c r="C49" s="248"/>
      <c r="D49" s="248"/>
      <c r="E49" s="249"/>
      <c r="F49" s="140" t="s">
        <v>76</v>
      </c>
    </row>
    <row r="50" spans="1:6" x14ac:dyDescent="0.2">
      <c r="A50" s="141" t="s">
        <v>77</v>
      </c>
      <c r="B50" s="235" t="s">
        <v>78</v>
      </c>
      <c r="C50" s="236"/>
      <c r="D50" s="236"/>
      <c r="E50" s="237"/>
      <c r="F50" s="42"/>
    </row>
    <row r="51" spans="1:6" x14ac:dyDescent="0.2">
      <c r="A51" s="141" t="s">
        <v>79</v>
      </c>
      <c r="B51" s="235" t="s">
        <v>80</v>
      </c>
      <c r="C51" s="236"/>
      <c r="D51" s="236"/>
      <c r="E51" s="237"/>
      <c r="F51" s="42"/>
    </row>
    <row r="52" spans="1:6" x14ac:dyDescent="0.2">
      <c r="A52" s="141" t="s">
        <v>81</v>
      </c>
      <c r="B52" s="235" t="s">
        <v>82</v>
      </c>
      <c r="C52" s="236"/>
      <c r="D52" s="236"/>
      <c r="E52" s="237"/>
      <c r="F52" s="43"/>
    </row>
    <row r="53" spans="1:6" x14ac:dyDescent="0.2">
      <c r="A53" s="142" t="s">
        <v>83</v>
      </c>
      <c r="B53" s="238" t="s">
        <v>84</v>
      </c>
      <c r="C53" s="239"/>
      <c r="D53" s="239"/>
      <c r="E53" s="240"/>
      <c r="F53" s="44"/>
    </row>
    <row r="54" spans="1:6" x14ac:dyDescent="0.2">
      <c r="B54" s="143"/>
      <c r="C54" s="143"/>
      <c r="D54" s="143"/>
      <c r="E54" s="143"/>
      <c r="F54" s="144"/>
    </row>
    <row r="55" spans="1:6" x14ac:dyDescent="0.2">
      <c r="A55" s="139" t="s">
        <v>85</v>
      </c>
      <c r="B55" s="243" t="s">
        <v>86</v>
      </c>
      <c r="C55" s="244"/>
      <c r="D55" s="244"/>
      <c r="E55" s="245"/>
      <c r="F55" s="145" t="s">
        <v>76</v>
      </c>
    </row>
    <row r="56" spans="1:6" x14ac:dyDescent="0.2">
      <c r="A56" s="146" t="s">
        <v>87</v>
      </c>
      <c r="B56" s="235" t="s">
        <v>88</v>
      </c>
      <c r="C56" s="236"/>
      <c r="D56" s="236"/>
      <c r="E56" s="237"/>
      <c r="F56" s="42"/>
    </row>
    <row r="57" spans="1:6" ht="25.5" x14ac:dyDescent="0.2">
      <c r="A57" s="147" t="s">
        <v>89</v>
      </c>
      <c r="B57" s="235" t="s">
        <v>90</v>
      </c>
      <c r="C57" s="236"/>
      <c r="D57" s="236"/>
      <c r="E57" s="237"/>
      <c r="F57" s="43"/>
    </row>
    <row r="58" spans="1:6" x14ac:dyDescent="0.2">
      <c r="A58" s="147" t="s">
        <v>91</v>
      </c>
      <c r="B58" s="235" t="s">
        <v>92</v>
      </c>
      <c r="C58" s="236"/>
      <c r="D58" s="236"/>
      <c r="E58" s="237"/>
      <c r="F58" s="43"/>
    </row>
    <row r="59" spans="1:6" ht="25.5" x14ac:dyDescent="0.2">
      <c r="A59" s="147" t="s">
        <v>93</v>
      </c>
      <c r="B59" s="235" t="s">
        <v>94</v>
      </c>
      <c r="C59" s="236"/>
      <c r="D59" s="236"/>
      <c r="E59" s="237"/>
      <c r="F59" s="43"/>
    </row>
    <row r="60" spans="1:6" x14ac:dyDescent="0.2">
      <c r="A60" s="148" t="s">
        <v>95</v>
      </c>
      <c r="B60" s="238" t="s">
        <v>96</v>
      </c>
      <c r="C60" s="239"/>
      <c r="D60" s="239"/>
      <c r="E60" s="240"/>
      <c r="F60" s="44"/>
    </row>
  </sheetData>
  <sheetProtection sheet="1" scenarios="1"/>
  <mergeCells count="21">
    <mergeCell ref="A2:C4"/>
    <mergeCell ref="G1:J4"/>
    <mergeCell ref="G5:J12"/>
    <mergeCell ref="A28:C30"/>
    <mergeCell ref="A33:F33"/>
    <mergeCell ref="A1:E1"/>
    <mergeCell ref="A42:C44"/>
    <mergeCell ref="B58:E58"/>
    <mergeCell ref="B59:E59"/>
    <mergeCell ref="B60:E60"/>
    <mergeCell ref="A6:F6"/>
    <mergeCell ref="B51:E51"/>
    <mergeCell ref="B52:E52"/>
    <mergeCell ref="B53:E53"/>
    <mergeCell ref="B55:E55"/>
    <mergeCell ref="B56:E56"/>
    <mergeCell ref="B57:E57"/>
    <mergeCell ref="A46:F46"/>
    <mergeCell ref="A47:F47"/>
    <mergeCell ref="B49:E49"/>
    <mergeCell ref="B50:E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prompt="Click the dropdown and select a value.">
          <x14:formula1>
            <xm:f>'Controlled vocabularies'!$C$2:$C$6</xm:f>
          </x14:formula1>
          <xm:sqref>F56:F60</xm:sqref>
        </x14:dataValidation>
        <x14:dataValidation type="list" showInputMessage="1" showErrorMessage="1" prompt="Click the dropdown a select a value.">
          <x14:formula1>
            <xm:f>'Controlled vocabularies'!$C$2:$C$6</xm:f>
          </x14:formula1>
          <xm:sqref>F50:F53 B10:B12 B14:B18 B20 B22:B25 B37:B39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pane ySplit="1" topLeftCell="A2" activePane="bottomLeft" state="frozen"/>
      <selection pane="bottomLeft" activeCell="B3" sqref="B3"/>
    </sheetView>
  </sheetViews>
  <sheetFormatPr defaultColWidth="14.42578125" defaultRowHeight="15.75" customHeight="1" x14ac:dyDescent="0.2"/>
  <cols>
    <col min="1" max="1" width="31.85546875" customWidth="1"/>
    <col min="2" max="2" width="21.7109375" customWidth="1"/>
    <col min="3" max="3" width="19.85546875" customWidth="1"/>
    <col min="4" max="4" width="24.42578125" customWidth="1"/>
  </cols>
  <sheetData>
    <row r="1" spans="1:4" ht="15.75" customHeight="1" x14ac:dyDescent="0.2">
      <c r="A1" s="17" t="s">
        <v>120</v>
      </c>
      <c r="B1" s="17" t="s">
        <v>121</v>
      </c>
      <c r="C1" s="17" t="s">
        <v>122</v>
      </c>
      <c r="D1" s="17" t="s">
        <v>123</v>
      </c>
    </row>
    <row r="2" spans="1:4" ht="15.75" customHeight="1" x14ac:dyDescent="0.2">
      <c r="A2" s="1" t="s">
        <v>124</v>
      </c>
      <c r="B2" s="1" t="s">
        <v>125</v>
      </c>
      <c r="C2" s="1" t="s">
        <v>126</v>
      </c>
      <c r="D2" s="14" t="s">
        <v>127</v>
      </c>
    </row>
    <row r="3" spans="1:4" ht="15.75" customHeight="1" x14ac:dyDescent="0.2">
      <c r="A3" s="1" t="s">
        <v>128</v>
      </c>
      <c r="B3" s="1" t="s">
        <v>129</v>
      </c>
      <c r="C3" s="1" t="s">
        <v>130</v>
      </c>
      <c r="D3" s="1" t="s">
        <v>131</v>
      </c>
    </row>
    <row r="4" spans="1:4" ht="15.75" customHeight="1" x14ac:dyDescent="0.2">
      <c r="A4" s="1" t="s">
        <v>132</v>
      </c>
      <c r="B4" s="1" t="s">
        <v>133</v>
      </c>
      <c r="C4" s="1" t="s">
        <v>134</v>
      </c>
      <c r="D4" s="1" t="s">
        <v>135</v>
      </c>
    </row>
    <row r="5" spans="1:4" ht="15.75" customHeight="1" x14ac:dyDescent="0.2">
      <c r="A5" s="1" t="s">
        <v>136</v>
      </c>
      <c r="B5" s="1" t="s">
        <v>137</v>
      </c>
      <c r="C5" s="1" t="s">
        <v>138</v>
      </c>
      <c r="D5" s="1" t="s">
        <v>139</v>
      </c>
    </row>
    <row r="6" spans="1:4" ht="15.75" customHeight="1" x14ac:dyDescent="0.2">
      <c r="A6" s="1" t="s">
        <v>140</v>
      </c>
      <c r="B6" s="1" t="s">
        <v>141</v>
      </c>
      <c r="C6" s="1" t="s">
        <v>142</v>
      </c>
      <c r="D6" s="1" t="s">
        <v>143</v>
      </c>
    </row>
    <row r="7" spans="1:4" ht="15.75" customHeight="1" x14ac:dyDescent="0.2">
      <c r="A7" s="19" t="s">
        <v>144</v>
      </c>
      <c r="D7" s="1" t="s">
        <v>145</v>
      </c>
    </row>
    <row r="8" spans="1:4" ht="15.75" customHeight="1" x14ac:dyDescent="0.2">
      <c r="A8" s="1" t="s">
        <v>146</v>
      </c>
      <c r="D8" s="1" t="s">
        <v>147</v>
      </c>
    </row>
    <row r="9" spans="1:4" ht="15.75" customHeight="1" x14ac:dyDescent="0.2">
      <c r="A9" s="1" t="s">
        <v>148</v>
      </c>
      <c r="D9" s="1" t="s">
        <v>149</v>
      </c>
    </row>
    <row r="10" spans="1:4" ht="15.75" customHeight="1" x14ac:dyDescent="0.2">
      <c r="A10" s="1" t="s">
        <v>150</v>
      </c>
      <c r="D10" s="1" t="s">
        <v>151</v>
      </c>
    </row>
    <row r="11" spans="1:4" ht="15.75" customHeight="1" x14ac:dyDescent="0.2">
      <c r="A11" s="1" t="s">
        <v>152</v>
      </c>
      <c r="D11" s="1" t="s">
        <v>153</v>
      </c>
    </row>
    <row r="12" spans="1:4" ht="15.75" customHeight="1" x14ac:dyDescent="0.2">
      <c r="D12" s="1" t="s">
        <v>154</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4"/>
  <sheetViews>
    <sheetView workbookViewId="0">
      <pane ySplit="1" topLeftCell="A155" activePane="bottomLeft" state="frozen"/>
      <selection pane="bottomLeft" activeCell="A99" sqref="A99"/>
    </sheetView>
  </sheetViews>
  <sheetFormatPr defaultColWidth="14.42578125" defaultRowHeight="15.75" customHeight="1" x14ac:dyDescent="0.2"/>
  <cols>
    <col min="1" max="1" width="28.42578125" customWidth="1"/>
  </cols>
  <sheetData>
    <row r="1" spans="1:26" ht="15.75" customHeight="1" x14ac:dyDescent="0.2">
      <c r="A1" s="17" t="s">
        <v>155</v>
      </c>
      <c r="B1" s="17" t="s">
        <v>156</v>
      </c>
      <c r="C1" s="18"/>
      <c r="D1" s="18"/>
      <c r="E1" s="18"/>
      <c r="F1" s="18"/>
      <c r="G1" s="18"/>
      <c r="H1" s="18"/>
      <c r="I1" s="18"/>
      <c r="J1" s="18"/>
      <c r="K1" s="18"/>
      <c r="L1" s="18"/>
      <c r="M1" s="18"/>
      <c r="N1" s="18"/>
      <c r="O1" s="18"/>
      <c r="P1" s="18"/>
      <c r="Q1" s="18"/>
      <c r="R1" s="18"/>
      <c r="S1" s="18"/>
      <c r="T1" s="18"/>
      <c r="U1" s="18"/>
      <c r="V1" s="18"/>
      <c r="W1" s="18"/>
      <c r="X1" s="18"/>
      <c r="Y1" s="18"/>
      <c r="Z1" s="18"/>
    </row>
    <row r="2" spans="1:26" ht="15.75" customHeight="1" x14ac:dyDescent="0.2">
      <c r="A2" s="1" t="s">
        <v>157</v>
      </c>
      <c r="B2" s="1" t="s">
        <v>158</v>
      </c>
    </row>
    <row r="3" spans="1:26" ht="15.75" customHeight="1" x14ac:dyDescent="0.2">
      <c r="A3" s="1" t="s">
        <v>159</v>
      </c>
      <c r="B3" s="1" t="s">
        <v>160</v>
      </c>
    </row>
    <row r="4" spans="1:26" ht="15.75" customHeight="1" x14ac:dyDescent="0.2">
      <c r="A4" s="1" t="s">
        <v>161</v>
      </c>
      <c r="B4" s="1" t="s">
        <v>162</v>
      </c>
    </row>
    <row r="5" spans="1:26" ht="15.75" customHeight="1" x14ac:dyDescent="0.2">
      <c r="A5" s="1" t="s">
        <v>163</v>
      </c>
      <c r="B5" s="1" t="s">
        <v>164</v>
      </c>
    </row>
    <row r="6" spans="1:26" ht="15.75" customHeight="1" x14ac:dyDescent="0.2">
      <c r="A6" s="1" t="s">
        <v>165</v>
      </c>
      <c r="B6" s="1" t="s">
        <v>166</v>
      </c>
    </row>
    <row r="7" spans="1:26" ht="15.75" customHeight="1" x14ac:dyDescent="0.2">
      <c r="A7" s="1" t="s">
        <v>167</v>
      </c>
      <c r="B7" s="1" t="s">
        <v>168</v>
      </c>
    </row>
    <row r="8" spans="1:26" ht="15.75" customHeight="1" x14ac:dyDescent="0.2">
      <c r="A8" s="1" t="s">
        <v>169</v>
      </c>
      <c r="B8" s="1" t="s">
        <v>170</v>
      </c>
    </row>
    <row r="9" spans="1:26" ht="15.75" customHeight="1" x14ac:dyDescent="0.2">
      <c r="A9" s="1" t="s">
        <v>171</v>
      </c>
      <c r="B9" s="1" t="s">
        <v>172</v>
      </c>
    </row>
    <row r="10" spans="1:26" ht="15.75" customHeight="1" x14ac:dyDescent="0.2">
      <c r="A10" s="1" t="s">
        <v>173</v>
      </c>
      <c r="B10" s="1" t="s">
        <v>174</v>
      </c>
    </row>
    <row r="11" spans="1:26" ht="15.75" customHeight="1" x14ac:dyDescent="0.2">
      <c r="A11" s="1" t="s">
        <v>175</v>
      </c>
      <c r="B11" s="1" t="s">
        <v>176</v>
      </c>
    </row>
    <row r="12" spans="1:26" ht="15.75" customHeight="1" x14ac:dyDescent="0.2">
      <c r="A12" s="1" t="s">
        <v>177</v>
      </c>
      <c r="B12" s="1" t="s">
        <v>178</v>
      </c>
    </row>
    <row r="13" spans="1:26" ht="15.75" customHeight="1" x14ac:dyDescent="0.2">
      <c r="A13" s="1" t="s">
        <v>179</v>
      </c>
      <c r="B13" s="1" t="s">
        <v>180</v>
      </c>
    </row>
    <row r="14" spans="1:26" ht="15.75" customHeight="1" x14ac:dyDescent="0.2">
      <c r="A14" s="1" t="s">
        <v>181</v>
      </c>
      <c r="B14" s="1" t="s">
        <v>182</v>
      </c>
    </row>
    <row r="15" spans="1:26" ht="15.75" customHeight="1" x14ac:dyDescent="0.2">
      <c r="A15" s="1" t="s">
        <v>183</v>
      </c>
      <c r="B15" s="1" t="s">
        <v>184</v>
      </c>
    </row>
    <row r="16" spans="1:26" ht="15.75" customHeight="1" x14ac:dyDescent="0.2">
      <c r="A16" s="1" t="s">
        <v>185</v>
      </c>
      <c r="B16" s="1" t="s">
        <v>186</v>
      </c>
    </row>
    <row r="17" spans="1:2" ht="15.75" customHeight="1" x14ac:dyDescent="0.2">
      <c r="A17" s="1" t="s">
        <v>187</v>
      </c>
      <c r="B17" s="1" t="s">
        <v>188</v>
      </c>
    </row>
    <row r="18" spans="1:2" ht="15.75" customHeight="1" x14ac:dyDescent="0.2">
      <c r="A18" s="1" t="s">
        <v>189</v>
      </c>
      <c r="B18" s="1" t="s">
        <v>190</v>
      </c>
    </row>
    <row r="19" spans="1:2" ht="15.75" customHeight="1" x14ac:dyDescent="0.2">
      <c r="A19" s="1" t="s">
        <v>191</v>
      </c>
      <c r="B19" s="1" t="s">
        <v>192</v>
      </c>
    </row>
    <row r="20" spans="1:2" ht="15.75" customHeight="1" x14ac:dyDescent="0.2">
      <c r="A20" s="1" t="s">
        <v>193</v>
      </c>
      <c r="B20" s="1" t="s">
        <v>194</v>
      </c>
    </row>
    <row r="21" spans="1:2" ht="15.75" customHeight="1" x14ac:dyDescent="0.2">
      <c r="A21" s="1" t="s">
        <v>195</v>
      </c>
      <c r="B21" s="1" t="s">
        <v>196</v>
      </c>
    </row>
    <row r="22" spans="1:2" ht="15.75" customHeight="1" x14ac:dyDescent="0.2">
      <c r="A22" s="1" t="s">
        <v>197</v>
      </c>
      <c r="B22" s="1" t="s">
        <v>198</v>
      </c>
    </row>
    <row r="23" spans="1:2" ht="15.75" customHeight="1" x14ac:dyDescent="0.2">
      <c r="A23" s="1" t="s">
        <v>199</v>
      </c>
      <c r="B23" s="1" t="s">
        <v>200</v>
      </c>
    </row>
    <row r="24" spans="1:2" ht="15.75" customHeight="1" x14ac:dyDescent="0.2">
      <c r="A24" s="1" t="s">
        <v>201</v>
      </c>
      <c r="B24" s="1" t="s">
        <v>202</v>
      </c>
    </row>
    <row r="25" spans="1:2" ht="15.75" customHeight="1" x14ac:dyDescent="0.2">
      <c r="A25" s="1" t="s">
        <v>203</v>
      </c>
      <c r="B25" s="1" t="s">
        <v>204</v>
      </c>
    </row>
    <row r="26" spans="1:2" ht="15.75" customHeight="1" x14ac:dyDescent="0.2">
      <c r="A26" s="1" t="s">
        <v>205</v>
      </c>
      <c r="B26" s="1" t="s">
        <v>206</v>
      </c>
    </row>
    <row r="27" spans="1:2" ht="15.75" customHeight="1" x14ac:dyDescent="0.2">
      <c r="A27" s="1" t="s">
        <v>207</v>
      </c>
      <c r="B27" s="1" t="s">
        <v>208</v>
      </c>
    </row>
    <row r="28" spans="1:2" ht="15.75" customHeight="1" x14ac:dyDescent="0.2">
      <c r="A28" s="1" t="s">
        <v>209</v>
      </c>
      <c r="B28" s="1" t="s">
        <v>210</v>
      </c>
    </row>
    <row r="29" spans="1:2" ht="15.75" customHeight="1" x14ac:dyDescent="0.2">
      <c r="A29" s="1" t="s">
        <v>211</v>
      </c>
      <c r="B29" s="1" t="s">
        <v>212</v>
      </c>
    </row>
    <row r="30" spans="1:2" ht="15.75" customHeight="1" x14ac:dyDescent="0.2">
      <c r="A30" s="1" t="s">
        <v>213</v>
      </c>
      <c r="B30" s="1" t="s">
        <v>214</v>
      </c>
    </row>
    <row r="31" spans="1:2" ht="15.75" customHeight="1" x14ac:dyDescent="0.2">
      <c r="A31" s="1" t="s">
        <v>215</v>
      </c>
      <c r="B31" s="1" t="s">
        <v>216</v>
      </c>
    </row>
    <row r="32" spans="1:2" ht="15.75" customHeight="1" x14ac:dyDescent="0.2">
      <c r="A32" s="1" t="s">
        <v>217</v>
      </c>
      <c r="B32" s="1" t="s">
        <v>218</v>
      </c>
    </row>
    <row r="33" spans="1:2" ht="15.75" customHeight="1" x14ac:dyDescent="0.2">
      <c r="A33" s="1" t="s">
        <v>219</v>
      </c>
      <c r="B33" s="1" t="s">
        <v>220</v>
      </c>
    </row>
    <row r="34" spans="1:2" ht="15.75" customHeight="1" x14ac:dyDescent="0.2">
      <c r="A34" s="1" t="s">
        <v>221</v>
      </c>
      <c r="B34" s="1" t="s">
        <v>222</v>
      </c>
    </row>
    <row r="35" spans="1:2" ht="15.75" customHeight="1" x14ac:dyDescent="0.2">
      <c r="A35" s="1" t="s">
        <v>223</v>
      </c>
      <c r="B35" s="1" t="s">
        <v>224</v>
      </c>
    </row>
    <row r="36" spans="1:2" ht="15.75" customHeight="1" x14ac:dyDescent="0.2">
      <c r="A36" s="1" t="s">
        <v>225</v>
      </c>
      <c r="B36" s="1" t="s">
        <v>226</v>
      </c>
    </row>
    <row r="37" spans="1:2" ht="15.75" customHeight="1" x14ac:dyDescent="0.2">
      <c r="A37" s="1" t="s">
        <v>227</v>
      </c>
      <c r="B37" s="1" t="s">
        <v>228</v>
      </c>
    </row>
    <row r="38" spans="1:2" ht="15.75" customHeight="1" x14ac:dyDescent="0.2">
      <c r="A38" s="1" t="s">
        <v>229</v>
      </c>
      <c r="B38" s="1" t="s">
        <v>230</v>
      </c>
    </row>
    <row r="39" spans="1:2" ht="15.75" customHeight="1" x14ac:dyDescent="0.2">
      <c r="A39" s="1" t="s">
        <v>231</v>
      </c>
      <c r="B39" s="1" t="s">
        <v>232</v>
      </c>
    </row>
    <row r="40" spans="1:2" ht="15.75" customHeight="1" x14ac:dyDescent="0.2">
      <c r="A40" s="1" t="s">
        <v>233</v>
      </c>
      <c r="B40" s="1" t="s">
        <v>234</v>
      </c>
    </row>
    <row r="41" spans="1:2" ht="15.75" customHeight="1" x14ac:dyDescent="0.2">
      <c r="A41" s="1" t="s">
        <v>235</v>
      </c>
      <c r="B41" s="1" t="s">
        <v>236</v>
      </c>
    </row>
    <row r="42" spans="1:2" ht="12.75" x14ac:dyDescent="0.2">
      <c r="A42" s="1" t="s">
        <v>237</v>
      </c>
      <c r="B42" s="1" t="s">
        <v>238</v>
      </c>
    </row>
    <row r="43" spans="1:2" ht="12.75" x14ac:dyDescent="0.2">
      <c r="A43" s="1" t="s">
        <v>239</v>
      </c>
      <c r="B43" s="1" t="s">
        <v>240</v>
      </c>
    </row>
    <row r="44" spans="1:2" ht="12.75" x14ac:dyDescent="0.2">
      <c r="A44" s="1" t="s">
        <v>241</v>
      </c>
      <c r="B44" s="1" t="s">
        <v>242</v>
      </c>
    </row>
    <row r="45" spans="1:2" ht="12.75" x14ac:dyDescent="0.2">
      <c r="A45" s="1" t="s">
        <v>243</v>
      </c>
      <c r="B45" s="1" t="s">
        <v>244</v>
      </c>
    </row>
    <row r="46" spans="1:2" ht="12.75" x14ac:dyDescent="0.2">
      <c r="A46" s="1" t="s">
        <v>245</v>
      </c>
      <c r="B46" s="1" t="s">
        <v>246</v>
      </c>
    </row>
    <row r="47" spans="1:2" ht="12.75" x14ac:dyDescent="0.2">
      <c r="A47" s="1" t="s">
        <v>247</v>
      </c>
      <c r="B47" s="1" t="s">
        <v>248</v>
      </c>
    </row>
    <row r="48" spans="1:2" ht="12.75" x14ac:dyDescent="0.2">
      <c r="A48" s="1" t="s">
        <v>249</v>
      </c>
      <c r="B48" s="1" t="s">
        <v>250</v>
      </c>
    </row>
    <row r="49" spans="1:2" ht="12.75" x14ac:dyDescent="0.2">
      <c r="A49" s="1" t="s">
        <v>251</v>
      </c>
      <c r="B49" s="1" t="s">
        <v>252</v>
      </c>
    </row>
    <row r="50" spans="1:2" ht="12.75" x14ac:dyDescent="0.2">
      <c r="A50" s="1" t="s">
        <v>253</v>
      </c>
      <c r="B50" s="1" t="s">
        <v>254</v>
      </c>
    </row>
    <row r="51" spans="1:2" ht="12.75" x14ac:dyDescent="0.2">
      <c r="A51" s="1" t="s">
        <v>255</v>
      </c>
      <c r="B51" s="1" t="s">
        <v>256</v>
      </c>
    </row>
    <row r="52" spans="1:2" ht="12.75" x14ac:dyDescent="0.2">
      <c r="A52" s="1" t="s">
        <v>257</v>
      </c>
      <c r="B52" s="1" t="s">
        <v>258</v>
      </c>
    </row>
    <row r="53" spans="1:2" ht="12.75" x14ac:dyDescent="0.2">
      <c r="A53" s="1" t="s">
        <v>259</v>
      </c>
      <c r="B53" s="1" t="s">
        <v>260</v>
      </c>
    </row>
    <row r="54" spans="1:2" ht="12.75" x14ac:dyDescent="0.2">
      <c r="A54" s="1" t="s">
        <v>261</v>
      </c>
      <c r="B54" s="1" t="s">
        <v>262</v>
      </c>
    </row>
    <row r="55" spans="1:2" ht="12.75" x14ac:dyDescent="0.2">
      <c r="A55" s="1" t="s">
        <v>263</v>
      </c>
      <c r="B55" s="1" t="s">
        <v>264</v>
      </c>
    </row>
    <row r="56" spans="1:2" ht="12.75" x14ac:dyDescent="0.2">
      <c r="A56" s="1" t="s">
        <v>265</v>
      </c>
      <c r="B56" s="1" t="s">
        <v>266</v>
      </c>
    </row>
    <row r="57" spans="1:2" ht="12.75" x14ac:dyDescent="0.2">
      <c r="A57" s="1" t="s">
        <v>267</v>
      </c>
      <c r="B57" s="1" t="s">
        <v>268</v>
      </c>
    </row>
    <row r="58" spans="1:2" ht="12.75" x14ac:dyDescent="0.2">
      <c r="A58" s="1" t="s">
        <v>269</v>
      </c>
      <c r="B58" s="1" t="s">
        <v>270</v>
      </c>
    </row>
    <row r="59" spans="1:2" ht="12.75" x14ac:dyDescent="0.2">
      <c r="A59" s="1" t="s">
        <v>271</v>
      </c>
      <c r="B59" s="1" t="s">
        <v>272</v>
      </c>
    </row>
    <row r="60" spans="1:2" ht="12.75" x14ac:dyDescent="0.2">
      <c r="A60" s="1" t="s">
        <v>273</v>
      </c>
      <c r="B60" s="1" t="s">
        <v>274</v>
      </c>
    </row>
    <row r="61" spans="1:2" ht="12.75" x14ac:dyDescent="0.2">
      <c r="A61" s="1" t="s">
        <v>275</v>
      </c>
      <c r="B61" s="1" t="s">
        <v>276</v>
      </c>
    </row>
    <row r="62" spans="1:2" ht="12.75" x14ac:dyDescent="0.2">
      <c r="A62" s="1" t="s">
        <v>277</v>
      </c>
      <c r="B62" s="1" t="s">
        <v>278</v>
      </c>
    </row>
    <row r="63" spans="1:2" ht="12.75" x14ac:dyDescent="0.2">
      <c r="A63" s="1" t="s">
        <v>279</v>
      </c>
      <c r="B63" s="1" t="s">
        <v>280</v>
      </c>
    </row>
    <row r="64" spans="1:2" ht="12.75" x14ac:dyDescent="0.2">
      <c r="A64" s="1" t="s">
        <v>281</v>
      </c>
      <c r="B64" s="1" t="s">
        <v>282</v>
      </c>
    </row>
    <row r="65" spans="1:2" ht="12.75" x14ac:dyDescent="0.2">
      <c r="A65" s="1" t="s">
        <v>283</v>
      </c>
      <c r="B65" s="1" t="s">
        <v>284</v>
      </c>
    </row>
    <row r="66" spans="1:2" ht="12.75" x14ac:dyDescent="0.2">
      <c r="A66" s="1" t="s">
        <v>285</v>
      </c>
      <c r="B66" s="1" t="s">
        <v>286</v>
      </c>
    </row>
    <row r="67" spans="1:2" ht="12.75" x14ac:dyDescent="0.2">
      <c r="A67" s="1" t="s">
        <v>287</v>
      </c>
      <c r="B67" s="1" t="s">
        <v>288</v>
      </c>
    </row>
    <row r="68" spans="1:2" ht="12.75" x14ac:dyDescent="0.2">
      <c r="A68" s="1" t="s">
        <v>289</v>
      </c>
      <c r="B68" s="1" t="s">
        <v>290</v>
      </c>
    </row>
    <row r="69" spans="1:2" ht="12.75" x14ac:dyDescent="0.2">
      <c r="A69" s="1" t="s">
        <v>291</v>
      </c>
      <c r="B69" s="1" t="s">
        <v>292</v>
      </c>
    </row>
    <row r="70" spans="1:2" ht="12.75" x14ac:dyDescent="0.2">
      <c r="A70" s="1" t="s">
        <v>293</v>
      </c>
      <c r="B70" s="1" t="s">
        <v>294</v>
      </c>
    </row>
    <row r="71" spans="1:2" ht="12.75" x14ac:dyDescent="0.2">
      <c r="A71" s="1" t="s">
        <v>295</v>
      </c>
      <c r="B71" s="1" t="s">
        <v>296</v>
      </c>
    </row>
    <row r="72" spans="1:2" ht="12.75" x14ac:dyDescent="0.2">
      <c r="A72" s="1" t="s">
        <v>297</v>
      </c>
      <c r="B72" s="1" t="s">
        <v>298</v>
      </c>
    </row>
    <row r="73" spans="1:2" ht="12.75" x14ac:dyDescent="0.2">
      <c r="A73" s="1" t="s">
        <v>299</v>
      </c>
      <c r="B73" s="1" t="s">
        <v>300</v>
      </c>
    </row>
    <row r="74" spans="1:2" ht="12.75" x14ac:dyDescent="0.2">
      <c r="A74" s="1" t="s">
        <v>301</v>
      </c>
      <c r="B74" s="1" t="s">
        <v>302</v>
      </c>
    </row>
    <row r="75" spans="1:2" ht="12.75" x14ac:dyDescent="0.2">
      <c r="A75" s="1" t="s">
        <v>303</v>
      </c>
      <c r="B75" s="1" t="s">
        <v>304</v>
      </c>
    </row>
    <row r="76" spans="1:2" ht="12.75" x14ac:dyDescent="0.2">
      <c r="A76" s="1" t="s">
        <v>305</v>
      </c>
      <c r="B76" s="1" t="s">
        <v>306</v>
      </c>
    </row>
    <row r="77" spans="1:2" ht="12.75" x14ac:dyDescent="0.2">
      <c r="A77" s="1" t="s">
        <v>307</v>
      </c>
      <c r="B77" s="1" t="s">
        <v>308</v>
      </c>
    </row>
    <row r="78" spans="1:2" ht="12.75" x14ac:dyDescent="0.2">
      <c r="A78" s="1" t="s">
        <v>309</v>
      </c>
      <c r="B78" s="1" t="s">
        <v>310</v>
      </c>
    </row>
    <row r="79" spans="1:2" ht="12.75" x14ac:dyDescent="0.2">
      <c r="A79" s="1" t="s">
        <v>311</v>
      </c>
      <c r="B79" s="1" t="s">
        <v>312</v>
      </c>
    </row>
    <row r="80" spans="1:2" ht="12.75" x14ac:dyDescent="0.2">
      <c r="A80" s="1" t="s">
        <v>313</v>
      </c>
      <c r="B80" s="1" t="s">
        <v>314</v>
      </c>
    </row>
    <row r="81" spans="1:2" ht="12.75" x14ac:dyDescent="0.2">
      <c r="A81" s="1" t="s">
        <v>315</v>
      </c>
      <c r="B81" s="1" t="s">
        <v>316</v>
      </c>
    </row>
    <row r="82" spans="1:2" ht="12.75" x14ac:dyDescent="0.2">
      <c r="A82" s="1" t="s">
        <v>317</v>
      </c>
      <c r="B82" s="1" t="s">
        <v>318</v>
      </c>
    </row>
    <row r="83" spans="1:2" ht="12.75" x14ac:dyDescent="0.2">
      <c r="A83" s="1" t="s">
        <v>319</v>
      </c>
      <c r="B83" s="1" t="s">
        <v>320</v>
      </c>
    </row>
    <row r="84" spans="1:2" ht="12.75" x14ac:dyDescent="0.2">
      <c r="A84" s="1" t="s">
        <v>321</v>
      </c>
      <c r="B84" s="1" t="s">
        <v>322</v>
      </c>
    </row>
    <row r="85" spans="1:2" ht="12.75" x14ac:dyDescent="0.2">
      <c r="A85" s="1" t="s">
        <v>323</v>
      </c>
      <c r="B85" s="1" t="s">
        <v>324</v>
      </c>
    </row>
    <row r="86" spans="1:2" ht="12.75" x14ac:dyDescent="0.2">
      <c r="A86" s="1" t="s">
        <v>325</v>
      </c>
      <c r="B86" s="1" t="s">
        <v>326</v>
      </c>
    </row>
    <row r="87" spans="1:2" ht="12.75" x14ac:dyDescent="0.2">
      <c r="A87" s="1" t="s">
        <v>327</v>
      </c>
      <c r="B87" s="1" t="s">
        <v>328</v>
      </c>
    </row>
    <row r="88" spans="1:2" ht="12.75" x14ac:dyDescent="0.2">
      <c r="A88" s="1" t="s">
        <v>329</v>
      </c>
      <c r="B88" s="1" t="s">
        <v>330</v>
      </c>
    </row>
    <row r="89" spans="1:2" ht="12.75" x14ac:dyDescent="0.2">
      <c r="A89" s="1" t="s">
        <v>331</v>
      </c>
      <c r="B89" s="1" t="s">
        <v>332</v>
      </c>
    </row>
    <row r="90" spans="1:2" ht="12.75" x14ac:dyDescent="0.2">
      <c r="A90" s="1" t="s">
        <v>333</v>
      </c>
      <c r="B90" s="1" t="s">
        <v>334</v>
      </c>
    </row>
    <row r="91" spans="1:2" ht="12.75" x14ac:dyDescent="0.2">
      <c r="A91" s="1" t="s">
        <v>335</v>
      </c>
      <c r="B91" s="1" t="s">
        <v>336</v>
      </c>
    </row>
    <row r="92" spans="1:2" ht="12.75" x14ac:dyDescent="0.2">
      <c r="A92" s="1" t="s">
        <v>337</v>
      </c>
      <c r="B92" s="1" t="s">
        <v>338</v>
      </c>
    </row>
    <row r="93" spans="1:2" ht="12.75" x14ac:dyDescent="0.2">
      <c r="A93" s="1" t="s">
        <v>339</v>
      </c>
      <c r="B93" s="1" t="s">
        <v>340</v>
      </c>
    </row>
    <row r="94" spans="1:2" ht="12.75" x14ac:dyDescent="0.2">
      <c r="A94" s="1" t="s">
        <v>341</v>
      </c>
      <c r="B94" s="1" t="s">
        <v>342</v>
      </c>
    </row>
    <row r="95" spans="1:2" ht="12.75" x14ac:dyDescent="0.2">
      <c r="A95" s="1" t="s">
        <v>343</v>
      </c>
      <c r="B95" s="1" t="s">
        <v>344</v>
      </c>
    </row>
    <row r="96" spans="1:2" ht="12.75" x14ac:dyDescent="0.2">
      <c r="A96" s="1" t="s">
        <v>345</v>
      </c>
      <c r="B96" s="1" t="s">
        <v>346</v>
      </c>
    </row>
    <row r="97" spans="1:2" ht="12.75" x14ac:dyDescent="0.2">
      <c r="A97" s="1" t="s">
        <v>347</v>
      </c>
      <c r="B97" s="1" t="s">
        <v>348</v>
      </c>
    </row>
    <row r="98" spans="1:2" ht="12.75" x14ac:dyDescent="0.2">
      <c r="A98" s="1" t="s">
        <v>349</v>
      </c>
      <c r="B98" s="1" t="s">
        <v>350</v>
      </c>
    </row>
    <row r="99" spans="1:2" ht="12.75" x14ac:dyDescent="0.2">
      <c r="A99" s="1" t="s">
        <v>351</v>
      </c>
      <c r="B99" s="1" t="s">
        <v>352</v>
      </c>
    </row>
    <row r="100" spans="1:2" ht="12.75" x14ac:dyDescent="0.2">
      <c r="A100" s="1" t="s">
        <v>353</v>
      </c>
      <c r="B100" s="1" t="s">
        <v>354</v>
      </c>
    </row>
    <row r="101" spans="1:2" ht="12.75" x14ac:dyDescent="0.2">
      <c r="A101" s="1" t="s">
        <v>355</v>
      </c>
      <c r="B101" s="1" t="s">
        <v>356</v>
      </c>
    </row>
    <row r="102" spans="1:2" ht="12.75" x14ac:dyDescent="0.2">
      <c r="A102" s="1" t="s">
        <v>357</v>
      </c>
      <c r="B102" s="1" t="s">
        <v>358</v>
      </c>
    </row>
    <row r="103" spans="1:2" ht="12.75" x14ac:dyDescent="0.2">
      <c r="A103" s="1" t="s">
        <v>359</v>
      </c>
      <c r="B103" s="1" t="s">
        <v>360</v>
      </c>
    </row>
    <row r="104" spans="1:2" ht="12.75" x14ac:dyDescent="0.2">
      <c r="A104" s="1" t="s">
        <v>361</v>
      </c>
      <c r="B104" s="1" t="s">
        <v>362</v>
      </c>
    </row>
    <row r="105" spans="1:2" ht="12.75" x14ac:dyDescent="0.2">
      <c r="A105" s="1" t="s">
        <v>363</v>
      </c>
      <c r="B105" s="1" t="s">
        <v>364</v>
      </c>
    </row>
    <row r="106" spans="1:2" ht="12.75" x14ac:dyDescent="0.2">
      <c r="A106" s="1" t="s">
        <v>365</v>
      </c>
      <c r="B106" s="1" t="s">
        <v>366</v>
      </c>
    </row>
    <row r="107" spans="1:2" ht="12.75" x14ac:dyDescent="0.2">
      <c r="A107" s="1" t="s">
        <v>367</v>
      </c>
      <c r="B107" s="1" t="s">
        <v>368</v>
      </c>
    </row>
    <row r="108" spans="1:2" ht="12.75" x14ac:dyDescent="0.2">
      <c r="A108" s="1" t="s">
        <v>369</v>
      </c>
      <c r="B108" s="1" t="s">
        <v>370</v>
      </c>
    </row>
    <row r="109" spans="1:2" ht="12.75" x14ac:dyDescent="0.2">
      <c r="A109" s="1" t="s">
        <v>371</v>
      </c>
      <c r="B109" s="1" t="s">
        <v>372</v>
      </c>
    </row>
    <row r="110" spans="1:2" ht="12.75" x14ac:dyDescent="0.2">
      <c r="A110" s="1" t="s">
        <v>373</v>
      </c>
      <c r="B110" s="1" t="s">
        <v>374</v>
      </c>
    </row>
    <row r="111" spans="1:2" ht="12.75" x14ac:dyDescent="0.2">
      <c r="A111" s="1" t="s">
        <v>375</v>
      </c>
      <c r="B111" s="1" t="s">
        <v>376</v>
      </c>
    </row>
    <row r="112" spans="1:2" ht="12.75" x14ac:dyDescent="0.2">
      <c r="A112" s="1" t="s">
        <v>377</v>
      </c>
      <c r="B112" s="1" t="s">
        <v>378</v>
      </c>
    </row>
    <row r="113" spans="1:2" ht="12.75" x14ac:dyDescent="0.2">
      <c r="A113" s="1" t="s">
        <v>379</v>
      </c>
      <c r="B113" s="1" t="s">
        <v>380</v>
      </c>
    </row>
    <row r="114" spans="1:2" ht="12.75" x14ac:dyDescent="0.2">
      <c r="A114" s="1" t="s">
        <v>381</v>
      </c>
      <c r="B114" s="1" t="s">
        <v>382</v>
      </c>
    </row>
    <row r="115" spans="1:2" ht="12.75" x14ac:dyDescent="0.2">
      <c r="A115" s="1" t="s">
        <v>383</v>
      </c>
      <c r="B115" s="1" t="s">
        <v>384</v>
      </c>
    </row>
    <row r="116" spans="1:2" ht="12.75" x14ac:dyDescent="0.2">
      <c r="A116" s="1" t="s">
        <v>385</v>
      </c>
      <c r="B116" s="1" t="s">
        <v>386</v>
      </c>
    </row>
    <row r="117" spans="1:2" ht="12.75" x14ac:dyDescent="0.2">
      <c r="A117" s="1" t="s">
        <v>387</v>
      </c>
      <c r="B117" s="1" t="s">
        <v>388</v>
      </c>
    </row>
    <row r="118" spans="1:2" ht="12.75" x14ac:dyDescent="0.2">
      <c r="A118" s="1" t="s">
        <v>389</v>
      </c>
      <c r="B118" s="1" t="s">
        <v>390</v>
      </c>
    </row>
    <row r="119" spans="1:2" ht="12.75" x14ac:dyDescent="0.2">
      <c r="A119" s="1" t="s">
        <v>391</v>
      </c>
      <c r="B119" s="1" t="s">
        <v>392</v>
      </c>
    </row>
    <row r="120" spans="1:2" ht="12.75" x14ac:dyDescent="0.2">
      <c r="A120" s="1" t="s">
        <v>393</v>
      </c>
      <c r="B120" s="1" t="s">
        <v>394</v>
      </c>
    </row>
    <row r="121" spans="1:2" ht="12.75" x14ac:dyDescent="0.2">
      <c r="A121" s="1" t="s">
        <v>395</v>
      </c>
      <c r="B121" s="1" t="s">
        <v>396</v>
      </c>
    </row>
    <row r="122" spans="1:2" ht="12.75" x14ac:dyDescent="0.2">
      <c r="A122" s="1" t="s">
        <v>397</v>
      </c>
      <c r="B122" s="1" t="s">
        <v>398</v>
      </c>
    </row>
    <row r="123" spans="1:2" ht="12.75" x14ac:dyDescent="0.2">
      <c r="A123" s="1" t="s">
        <v>399</v>
      </c>
      <c r="B123" s="1" t="s">
        <v>400</v>
      </c>
    </row>
    <row r="124" spans="1:2" ht="12.75" x14ac:dyDescent="0.2">
      <c r="A124" s="1" t="s">
        <v>401</v>
      </c>
      <c r="B124" s="1" t="s">
        <v>402</v>
      </c>
    </row>
    <row r="125" spans="1:2" ht="12.75" x14ac:dyDescent="0.2">
      <c r="A125" s="1" t="s">
        <v>403</v>
      </c>
      <c r="B125" s="1" t="s">
        <v>404</v>
      </c>
    </row>
    <row r="126" spans="1:2" ht="12.75" x14ac:dyDescent="0.2">
      <c r="A126" s="1" t="s">
        <v>405</v>
      </c>
      <c r="B126" s="1" t="s">
        <v>406</v>
      </c>
    </row>
    <row r="127" spans="1:2" ht="12.75" x14ac:dyDescent="0.2">
      <c r="A127" s="1" t="s">
        <v>407</v>
      </c>
      <c r="B127" s="1" t="s">
        <v>408</v>
      </c>
    </row>
    <row r="128" spans="1:2" ht="12.75" x14ac:dyDescent="0.2">
      <c r="A128" s="1" t="s">
        <v>409</v>
      </c>
      <c r="B128" s="1" t="s">
        <v>410</v>
      </c>
    </row>
    <row r="129" spans="1:2" ht="12.75" x14ac:dyDescent="0.2">
      <c r="A129" s="1" t="s">
        <v>411</v>
      </c>
      <c r="B129" s="1" t="s">
        <v>412</v>
      </c>
    </row>
    <row r="130" spans="1:2" ht="12.75" x14ac:dyDescent="0.2">
      <c r="A130" s="1" t="s">
        <v>413</v>
      </c>
      <c r="B130" s="1" t="s">
        <v>414</v>
      </c>
    </row>
    <row r="131" spans="1:2" ht="12.75" x14ac:dyDescent="0.2">
      <c r="A131" s="1" t="s">
        <v>415</v>
      </c>
      <c r="B131" s="1" t="s">
        <v>416</v>
      </c>
    </row>
    <row r="132" spans="1:2" ht="12.75" x14ac:dyDescent="0.2">
      <c r="A132" s="1" t="s">
        <v>417</v>
      </c>
      <c r="B132" s="1" t="s">
        <v>418</v>
      </c>
    </row>
    <row r="133" spans="1:2" ht="12.75" x14ac:dyDescent="0.2">
      <c r="A133" s="1" t="s">
        <v>419</v>
      </c>
      <c r="B133" s="1" t="s">
        <v>420</v>
      </c>
    </row>
    <row r="134" spans="1:2" ht="12.75" x14ac:dyDescent="0.2">
      <c r="A134" s="1" t="s">
        <v>421</v>
      </c>
      <c r="B134" s="1" t="s">
        <v>422</v>
      </c>
    </row>
    <row r="135" spans="1:2" ht="12.75" x14ac:dyDescent="0.2">
      <c r="A135" s="1" t="s">
        <v>423</v>
      </c>
      <c r="B135" s="1" t="s">
        <v>424</v>
      </c>
    </row>
    <row r="136" spans="1:2" ht="12.75" x14ac:dyDescent="0.2">
      <c r="A136" s="1" t="s">
        <v>425</v>
      </c>
      <c r="B136" s="1" t="s">
        <v>426</v>
      </c>
    </row>
    <row r="137" spans="1:2" ht="12.75" x14ac:dyDescent="0.2">
      <c r="A137" s="1" t="s">
        <v>427</v>
      </c>
      <c r="B137" s="1" t="s">
        <v>428</v>
      </c>
    </row>
    <row r="138" spans="1:2" ht="12.75" x14ac:dyDescent="0.2">
      <c r="A138" s="1" t="s">
        <v>429</v>
      </c>
      <c r="B138" s="1" t="s">
        <v>430</v>
      </c>
    </row>
    <row r="139" spans="1:2" ht="12.75" x14ac:dyDescent="0.2">
      <c r="A139" s="1" t="s">
        <v>431</v>
      </c>
      <c r="B139" s="1" t="s">
        <v>432</v>
      </c>
    </row>
    <row r="140" spans="1:2" ht="12.75" x14ac:dyDescent="0.2">
      <c r="A140" s="1" t="s">
        <v>433</v>
      </c>
      <c r="B140" s="1" t="s">
        <v>434</v>
      </c>
    </row>
    <row r="141" spans="1:2" ht="12.75" x14ac:dyDescent="0.2">
      <c r="A141" s="1" t="s">
        <v>435</v>
      </c>
      <c r="B141" s="1" t="s">
        <v>436</v>
      </c>
    </row>
    <row r="142" spans="1:2" ht="12.75" x14ac:dyDescent="0.2">
      <c r="A142" s="1" t="s">
        <v>437</v>
      </c>
      <c r="B142" s="1" t="s">
        <v>438</v>
      </c>
    </row>
    <row r="143" spans="1:2" ht="12.75" x14ac:dyDescent="0.2">
      <c r="A143" s="1" t="s">
        <v>439</v>
      </c>
      <c r="B143" s="1" t="s">
        <v>440</v>
      </c>
    </row>
    <row r="144" spans="1:2" ht="12.75" x14ac:dyDescent="0.2">
      <c r="A144" s="1" t="s">
        <v>441</v>
      </c>
      <c r="B144" s="1" t="s">
        <v>442</v>
      </c>
    </row>
    <row r="145" spans="1:2" ht="12.75" x14ac:dyDescent="0.2">
      <c r="A145" s="1" t="s">
        <v>443</v>
      </c>
      <c r="B145" s="1" t="s">
        <v>444</v>
      </c>
    </row>
    <row r="146" spans="1:2" ht="12.75" x14ac:dyDescent="0.2">
      <c r="A146" s="1" t="s">
        <v>445</v>
      </c>
      <c r="B146" s="1" t="s">
        <v>446</v>
      </c>
    </row>
    <row r="147" spans="1:2" ht="12.75" x14ac:dyDescent="0.2">
      <c r="A147" s="1" t="s">
        <v>447</v>
      </c>
      <c r="B147" s="1" t="s">
        <v>448</v>
      </c>
    </row>
    <row r="148" spans="1:2" ht="12.75" x14ac:dyDescent="0.2">
      <c r="A148" s="1" t="s">
        <v>449</v>
      </c>
      <c r="B148" s="1" t="s">
        <v>450</v>
      </c>
    </row>
    <row r="149" spans="1:2" ht="12.75" x14ac:dyDescent="0.2">
      <c r="A149" s="1" t="s">
        <v>451</v>
      </c>
      <c r="B149" s="1" t="s">
        <v>452</v>
      </c>
    </row>
    <row r="150" spans="1:2" ht="12.75" x14ac:dyDescent="0.2">
      <c r="A150" s="1" t="s">
        <v>453</v>
      </c>
      <c r="B150" s="1" t="s">
        <v>454</v>
      </c>
    </row>
    <row r="151" spans="1:2" ht="12.75" x14ac:dyDescent="0.2">
      <c r="A151" s="1" t="s">
        <v>455</v>
      </c>
      <c r="B151" s="1" t="s">
        <v>456</v>
      </c>
    </row>
    <row r="152" spans="1:2" ht="12.75" x14ac:dyDescent="0.2">
      <c r="A152" s="1" t="s">
        <v>457</v>
      </c>
      <c r="B152" s="1" t="s">
        <v>458</v>
      </c>
    </row>
    <row r="153" spans="1:2" ht="12.75" x14ac:dyDescent="0.2">
      <c r="A153" s="1" t="s">
        <v>459</v>
      </c>
      <c r="B153" s="1" t="s">
        <v>460</v>
      </c>
    </row>
    <row r="154" spans="1:2" ht="12.75" x14ac:dyDescent="0.2">
      <c r="A154" s="1" t="s">
        <v>461</v>
      </c>
      <c r="B154" s="1" t="s">
        <v>462</v>
      </c>
    </row>
    <row r="155" spans="1:2" ht="12.75" x14ac:dyDescent="0.2">
      <c r="A155" s="1" t="s">
        <v>463</v>
      </c>
      <c r="B155" s="1" t="s">
        <v>464</v>
      </c>
    </row>
    <row r="156" spans="1:2" ht="12.75" x14ac:dyDescent="0.2">
      <c r="A156" s="1" t="s">
        <v>465</v>
      </c>
      <c r="B156" s="1" t="s">
        <v>466</v>
      </c>
    </row>
    <row r="157" spans="1:2" ht="12.75" x14ac:dyDescent="0.2">
      <c r="A157" s="1" t="s">
        <v>467</v>
      </c>
      <c r="B157" s="1" t="s">
        <v>468</v>
      </c>
    </row>
    <row r="158" spans="1:2" ht="12.75" x14ac:dyDescent="0.2">
      <c r="A158" s="1" t="s">
        <v>469</v>
      </c>
      <c r="B158" s="1" t="s">
        <v>470</v>
      </c>
    </row>
    <row r="159" spans="1:2" ht="12.75" x14ac:dyDescent="0.2">
      <c r="A159" s="1" t="s">
        <v>471</v>
      </c>
      <c r="B159" s="1" t="s">
        <v>472</v>
      </c>
    </row>
    <row r="160" spans="1:2" ht="12.75" x14ac:dyDescent="0.2">
      <c r="A160" s="1" t="s">
        <v>473</v>
      </c>
      <c r="B160" s="1" t="s">
        <v>474</v>
      </c>
    </row>
    <row r="161" spans="1:2" ht="12.75" x14ac:dyDescent="0.2">
      <c r="A161" s="1" t="s">
        <v>475</v>
      </c>
      <c r="B161" s="1" t="s">
        <v>476</v>
      </c>
    </row>
    <row r="162" spans="1:2" ht="12.75" x14ac:dyDescent="0.2">
      <c r="A162" s="1" t="s">
        <v>477</v>
      </c>
      <c r="B162" s="1" t="s">
        <v>478</v>
      </c>
    </row>
    <row r="163" spans="1:2" ht="12.75" x14ac:dyDescent="0.2">
      <c r="A163" s="1" t="s">
        <v>479</v>
      </c>
      <c r="B163" s="1" t="s">
        <v>480</v>
      </c>
    </row>
    <row r="164" spans="1:2" ht="12.75" x14ac:dyDescent="0.2">
      <c r="A164" s="1" t="s">
        <v>481</v>
      </c>
      <c r="B164" s="1" t="s">
        <v>482</v>
      </c>
    </row>
    <row r="165" spans="1:2" ht="12.75" x14ac:dyDescent="0.2">
      <c r="A165" s="1" t="s">
        <v>483</v>
      </c>
      <c r="B165" s="1" t="s">
        <v>484</v>
      </c>
    </row>
    <row r="166" spans="1:2" ht="12.75" x14ac:dyDescent="0.2">
      <c r="A166" s="1" t="s">
        <v>485</v>
      </c>
      <c r="B166" s="1" t="s">
        <v>486</v>
      </c>
    </row>
    <row r="167" spans="1:2" ht="12.75" x14ac:dyDescent="0.2">
      <c r="A167" s="1" t="s">
        <v>487</v>
      </c>
      <c r="B167" s="1" t="s">
        <v>488</v>
      </c>
    </row>
    <row r="168" spans="1:2" ht="12.75" x14ac:dyDescent="0.2">
      <c r="A168" s="1" t="s">
        <v>489</v>
      </c>
      <c r="B168" s="1" t="s">
        <v>490</v>
      </c>
    </row>
    <row r="169" spans="1:2" ht="12.75" x14ac:dyDescent="0.2">
      <c r="A169" s="1" t="s">
        <v>491</v>
      </c>
      <c r="B169" s="1" t="s">
        <v>492</v>
      </c>
    </row>
    <row r="170" spans="1:2" ht="12.75" x14ac:dyDescent="0.2">
      <c r="A170" s="1" t="s">
        <v>493</v>
      </c>
      <c r="B170" s="1" t="s">
        <v>494</v>
      </c>
    </row>
    <row r="171" spans="1:2" ht="12.75" x14ac:dyDescent="0.2">
      <c r="A171" s="1" t="s">
        <v>495</v>
      </c>
      <c r="B171" s="1" t="s">
        <v>496</v>
      </c>
    </row>
    <row r="172" spans="1:2" ht="12.75" x14ac:dyDescent="0.2">
      <c r="A172" s="1" t="s">
        <v>497</v>
      </c>
      <c r="B172" s="1" t="s">
        <v>498</v>
      </c>
    </row>
    <row r="173" spans="1:2" ht="12.75" x14ac:dyDescent="0.2">
      <c r="A173" s="1" t="s">
        <v>499</v>
      </c>
      <c r="B173" s="1" t="s">
        <v>500</v>
      </c>
    </row>
    <row r="174" spans="1:2" ht="12.75" x14ac:dyDescent="0.2">
      <c r="A174" s="1" t="s">
        <v>501</v>
      </c>
      <c r="B174" s="1" t="s">
        <v>502</v>
      </c>
    </row>
    <row r="175" spans="1:2" ht="12.75" x14ac:dyDescent="0.2">
      <c r="A175" s="1" t="s">
        <v>503</v>
      </c>
      <c r="B175" s="1" t="s">
        <v>504</v>
      </c>
    </row>
    <row r="176" spans="1:2" ht="12.75" x14ac:dyDescent="0.2">
      <c r="A176" s="1" t="s">
        <v>505</v>
      </c>
      <c r="B176" s="1" t="s">
        <v>506</v>
      </c>
    </row>
    <row r="177" spans="1:2" ht="12.75" x14ac:dyDescent="0.2">
      <c r="A177" s="1" t="s">
        <v>507</v>
      </c>
      <c r="B177" s="1" t="s">
        <v>508</v>
      </c>
    </row>
    <row r="178" spans="1:2" ht="12.75" x14ac:dyDescent="0.2">
      <c r="A178" s="1" t="s">
        <v>509</v>
      </c>
      <c r="B178" s="1" t="s">
        <v>510</v>
      </c>
    </row>
    <row r="179" spans="1:2" ht="12.75" x14ac:dyDescent="0.2">
      <c r="A179" s="1" t="s">
        <v>511</v>
      </c>
      <c r="B179" s="1" t="s">
        <v>512</v>
      </c>
    </row>
    <row r="180" spans="1:2" ht="12.75" x14ac:dyDescent="0.2">
      <c r="A180" s="1" t="s">
        <v>513</v>
      </c>
      <c r="B180" s="1" t="s">
        <v>514</v>
      </c>
    </row>
    <row r="181" spans="1:2" ht="12.75" x14ac:dyDescent="0.2">
      <c r="A181" s="1" t="s">
        <v>515</v>
      </c>
      <c r="B181" s="1" t="s">
        <v>516</v>
      </c>
    </row>
    <row r="182" spans="1:2" ht="12.75" x14ac:dyDescent="0.2">
      <c r="A182" s="1" t="s">
        <v>517</v>
      </c>
      <c r="B182" s="1" t="s">
        <v>518</v>
      </c>
    </row>
    <row r="183" spans="1:2" ht="12.75" x14ac:dyDescent="0.2">
      <c r="A183" s="1" t="s">
        <v>519</v>
      </c>
      <c r="B183" s="1" t="s">
        <v>520</v>
      </c>
    </row>
    <row r="184" spans="1:2" ht="12.75" x14ac:dyDescent="0.2">
      <c r="A184" s="1" t="s">
        <v>521</v>
      </c>
      <c r="B184" s="1" t="s">
        <v>522</v>
      </c>
    </row>
    <row r="185" spans="1:2" ht="12.75" x14ac:dyDescent="0.2">
      <c r="A185" s="1" t="s">
        <v>523</v>
      </c>
      <c r="B185" s="1" t="s">
        <v>524</v>
      </c>
    </row>
    <row r="186" spans="1:2" ht="12.75" x14ac:dyDescent="0.2">
      <c r="A186" s="1" t="s">
        <v>525</v>
      </c>
      <c r="B186" s="1" t="s">
        <v>526</v>
      </c>
    </row>
    <row r="187" spans="1:2" ht="12.75" x14ac:dyDescent="0.2">
      <c r="A187" s="1" t="s">
        <v>527</v>
      </c>
      <c r="B187" s="1" t="s">
        <v>528</v>
      </c>
    </row>
    <row r="188" spans="1:2" ht="12.75" x14ac:dyDescent="0.2">
      <c r="A188" s="1" t="s">
        <v>529</v>
      </c>
      <c r="B188" s="1" t="s">
        <v>530</v>
      </c>
    </row>
    <row r="189" spans="1:2" ht="12.75" x14ac:dyDescent="0.2">
      <c r="A189" s="1" t="s">
        <v>531</v>
      </c>
      <c r="B189" s="1" t="s">
        <v>532</v>
      </c>
    </row>
    <row r="190" spans="1:2" ht="12.75" x14ac:dyDescent="0.2">
      <c r="A190" s="1" t="s">
        <v>533</v>
      </c>
      <c r="B190" s="1" t="s">
        <v>534</v>
      </c>
    </row>
    <row r="191" spans="1:2" ht="12.75" x14ac:dyDescent="0.2">
      <c r="A191" s="1" t="s">
        <v>535</v>
      </c>
      <c r="B191" s="1" t="s">
        <v>536</v>
      </c>
    </row>
    <row r="192" spans="1:2" ht="12.75" x14ac:dyDescent="0.2">
      <c r="A192" s="1" t="s">
        <v>537</v>
      </c>
      <c r="B192" s="1" t="s">
        <v>538</v>
      </c>
    </row>
    <row r="193" spans="1:2" ht="12.75" x14ac:dyDescent="0.2">
      <c r="A193" s="1" t="s">
        <v>539</v>
      </c>
      <c r="B193" s="1" t="s">
        <v>540</v>
      </c>
    </row>
    <row r="194" spans="1:2" ht="12.75" x14ac:dyDescent="0.2">
      <c r="A194" s="1" t="s">
        <v>541</v>
      </c>
      <c r="B194" s="1" t="s">
        <v>542</v>
      </c>
    </row>
    <row r="195" spans="1:2" ht="12.75" x14ac:dyDescent="0.2">
      <c r="A195" s="1" t="s">
        <v>543</v>
      </c>
      <c r="B195" s="1" t="s">
        <v>544</v>
      </c>
    </row>
    <row r="196" spans="1:2" ht="12.75" x14ac:dyDescent="0.2">
      <c r="A196" s="1" t="s">
        <v>545</v>
      </c>
      <c r="B196" s="1" t="s">
        <v>546</v>
      </c>
    </row>
    <row r="197" spans="1:2" ht="12.75" x14ac:dyDescent="0.2">
      <c r="A197" s="1" t="s">
        <v>547</v>
      </c>
      <c r="B197" s="1" t="s">
        <v>548</v>
      </c>
    </row>
    <row r="198" spans="1:2" ht="12.75" x14ac:dyDescent="0.2">
      <c r="A198" s="1" t="s">
        <v>549</v>
      </c>
      <c r="B198" s="1" t="s">
        <v>550</v>
      </c>
    </row>
    <row r="199" spans="1:2" ht="12.75" x14ac:dyDescent="0.2">
      <c r="A199" s="1" t="s">
        <v>551</v>
      </c>
      <c r="B199" s="1" t="s">
        <v>552</v>
      </c>
    </row>
    <row r="200" spans="1:2" ht="12.75" x14ac:dyDescent="0.2">
      <c r="A200" s="1" t="s">
        <v>553</v>
      </c>
      <c r="B200" s="1" t="s">
        <v>554</v>
      </c>
    </row>
    <row r="201" spans="1:2" ht="12.75" x14ac:dyDescent="0.2">
      <c r="A201" s="1" t="s">
        <v>555</v>
      </c>
      <c r="B201" s="1" t="s">
        <v>556</v>
      </c>
    </row>
    <row r="202" spans="1:2" ht="12.75" x14ac:dyDescent="0.2">
      <c r="A202" s="1" t="s">
        <v>557</v>
      </c>
      <c r="B202" s="1" t="s">
        <v>558</v>
      </c>
    </row>
    <row r="203" spans="1:2" ht="12.75" x14ac:dyDescent="0.2">
      <c r="A203" s="1" t="s">
        <v>559</v>
      </c>
      <c r="B203" s="1" t="s">
        <v>560</v>
      </c>
    </row>
    <row r="204" spans="1:2" ht="12.75" x14ac:dyDescent="0.2">
      <c r="A204" s="1" t="s">
        <v>561</v>
      </c>
      <c r="B204" s="1" t="s">
        <v>562</v>
      </c>
    </row>
    <row r="205" spans="1:2" ht="12.75" x14ac:dyDescent="0.2">
      <c r="A205" s="1" t="s">
        <v>563</v>
      </c>
      <c r="B205" s="1" t="s">
        <v>564</v>
      </c>
    </row>
    <row r="206" spans="1:2" ht="12.75" x14ac:dyDescent="0.2">
      <c r="A206" s="1" t="s">
        <v>565</v>
      </c>
      <c r="B206" s="1" t="s">
        <v>566</v>
      </c>
    </row>
    <row r="207" spans="1:2" ht="12.75" x14ac:dyDescent="0.2">
      <c r="A207" s="1" t="s">
        <v>567</v>
      </c>
      <c r="B207" s="1" t="s">
        <v>568</v>
      </c>
    </row>
    <row r="208" spans="1:2" ht="12.75" x14ac:dyDescent="0.2">
      <c r="A208" s="1" t="s">
        <v>569</v>
      </c>
      <c r="B208" s="1" t="s">
        <v>570</v>
      </c>
    </row>
    <row r="209" spans="1:2" ht="12.75" x14ac:dyDescent="0.2">
      <c r="A209" s="1" t="s">
        <v>571</v>
      </c>
      <c r="B209" s="1" t="s">
        <v>572</v>
      </c>
    </row>
    <row r="210" spans="1:2" ht="12.75" x14ac:dyDescent="0.2">
      <c r="A210" s="1" t="s">
        <v>573</v>
      </c>
      <c r="B210" s="1" t="s">
        <v>574</v>
      </c>
    </row>
    <row r="211" spans="1:2" ht="12.75" x14ac:dyDescent="0.2">
      <c r="A211" s="1" t="s">
        <v>575</v>
      </c>
      <c r="B211" s="1" t="s">
        <v>576</v>
      </c>
    </row>
    <row r="212" spans="1:2" ht="12.75" x14ac:dyDescent="0.2">
      <c r="A212" s="1" t="s">
        <v>577</v>
      </c>
      <c r="B212" s="1" t="s">
        <v>578</v>
      </c>
    </row>
    <row r="213" spans="1:2" ht="12.75" x14ac:dyDescent="0.2">
      <c r="A213" s="1" t="s">
        <v>579</v>
      </c>
      <c r="B213" s="1" t="s">
        <v>580</v>
      </c>
    </row>
    <row r="214" spans="1:2" ht="12.75" x14ac:dyDescent="0.2">
      <c r="A214" s="1" t="s">
        <v>581</v>
      </c>
      <c r="B214" s="1" t="s">
        <v>582</v>
      </c>
    </row>
    <row r="215" spans="1:2" ht="12.75" x14ac:dyDescent="0.2">
      <c r="A215" s="1" t="s">
        <v>583</v>
      </c>
      <c r="B215" s="1" t="s">
        <v>584</v>
      </c>
    </row>
    <row r="216" spans="1:2" ht="12.75" x14ac:dyDescent="0.2">
      <c r="A216" s="1" t="s">
        <v>585</v>
      </c>
      <c r="B216" s="1" t="s">
        <v>586</v>
      </c>
    </row>
    <row r="217" spans="1:2" ht="12.75" x14ac:dyDescent="0.2">
      <c r="A217" s="1" t="s">
        <v>587</v>
      </c>
      <c r="B217" s="1" t="s">
        <v>588</v>
      </c>
    </row>
    <row r="218" spans="1:2" ht="12.75" x14ac:dyDescent="0.2">
      <c r="A218" s="1" t="s">
        <v>589</v>
      </c>
      <c r="B218" s="1" t="s">
        <v>590</v>
      </c>
    </row>
    <row r="219" spans="1:2" ht="12.75" x14ac:dyDescent="0.2">
      <c r="A219" s="1" t="s">
        <v>591</v>
      </c>
      <c r="B219" s="1" t="s">
        <v>592</v>
      </c>
    </row>
    <row r="220" spans="1:2" ht="12.75" x14ac:dyDescent="0.2">
      <c r="A220" s="1" t="s">
        <v>593</v>
      </c>
      <c r="B220" s="1" t="s">
        <v>594</v>
      </c>
    </row>
    <row r="221" spans="1:2" ht="12.75" x14ac:dyDescent="0.2">
      <c r="A221" s="1" t="s">
        <v>595</v>
      </c>
      <c r="B221" s="1" t="s">
        <v>596</v>
      </c>
    </row>
    <row r="222" spans="1:2" ht="12.75" x14ac:dyDescent="0.2">
      <c r="A222" s="1" t="s">
        <v>597</v>
      </c>
      <c r="B222" s="1" t="s">
        <v>598</v>
      </c>
    </row>
    <row r="223" spans="1:2" ht="12.75" x14ac:dyDescent="0.2">
      <c r="A223" s="1" t="s">
        <v>599</v>
      </c>
      <c r="B223" s="1" t="s">
        <v>600</v>
      </c>
    </row>
    <row r="224" spans="1:2" ht="12.75" x14ac:dyDescent="0.2">
      <c r="A224" s="1" t="s">
        <v>601</v>
      </c>
      <c r="B224" s="1" t="s">
        <v>602</v>
      </c>
    </row>
    <row r="225" spans="1:2" ht="12.75" x14ac:dyDescent="0.2">
      <c r="A225" s="1" t="s">
        <v>603</v>
      </c>
      <c r="B225" s="1" t="s">
        <v>604</v>
      </c>
    </row>
    <row r="226" spans="1:2" ht="12.75" x14ac:dyDescent="0.2">
      <c r="A226" s="1" t="s">
        <v>605</v>
      </c>
      <c r="B226" s="1" t="s">
        <v>606</v>
      </c>
    </row>
    <row r="227" spans="1:2" ht="12.75" x14ac:dyDescent="0.2">
      <c r="A227" s="1" t="s">
        <v>607</v>
      </c>
      <c r="B227" s="1" t="s">
        <v>608</v>
      </c>
    </row>
    <row r="228" spans="1:2" ht="12.75" x14ac:dyDescent="0.2">
      <c r="A228" s="1" t="s">
        <v>609</v>
      </c>
      <c r="B228" s="1" t="s">
        <v>610</v>
      </c>
    </row>
    <row r="229" spans="1:2" ht="12.75" x14ac:dyDescent="0.2">
      <c r="A229" s="1" t="s">
        <v>611</v>
      </c>
      <c r="B229" s="1" t="s">
        <v>612</v>
      </c>
    </row>
    <row r="230" spans="1:2" ht="12.75" x14ac:dyDescent="0.2">
      <c r="A230" s="1" t="s">
        <v>613</v>
      </c>
      <c r="B230" s="1" t="s">
        <v>614</v>
      </c>
    </row>
    <row r="231" spans="1:2" ht="12.75" x14ac:dyDescent="0.2">
      <c r="A231" s="1" t="s">
        <v>615</v>
      </c>
      <c r="B231" s="1" t="s">
        <v>616</v>
      </c>
    </row>
    <row r="232" spans="1:2" ht="12.75" x14ac:dyDescent="0.2">
      <c r="A232" s="1" t="s">
        <v>617</v>
      </c>
      <c r="B232" s="1" t="s">
        <v>618</v>
      </c>
    </row>
    <row r="233" spans="1:2" ht="12.75" x14ac:dyDescent="0.2">
      <c r="A233" s="1" t="s">
        <v>619</v>
      </c>
      <c r="B233" s="1" t="s">
        <v>620</v>
      </c>
    </row>
    <row r="234" spans="1:2" ht="12.75" x14ac:dyDescent="0.2">
      <c r="A234" s="1" t="s">
        <v>621</v>
      </c>
      <c r="B234" s="1" t="s">
        <v>622</v>
      </c>
    </row>
    <row r="235" spans="1:2" ht="12.75" x14ac:dyDescent="0.2">
      <c r="A235" s="1" t="s">
        <v>623</v>
      </c>
      <c r="B235" s="1" t="s">
        <v>624</v>
      </c>
    </row>
    <row r="236" spans="1:2" ht="12.75" x14ac:dyDescent="0.2">
      <c r="A236" s="1" t="s">
        <v>625</v>
      </c>
      <c r="B236" s="1" t="s">
        <v>626</v>
      </c>
    </row>
    <row r="237" spans="1:2" ht="12.75" x14ac:dyDescent="0.2">
      <c r="A237" s="1" t="s">
        <v>627</v>
      </c>
      <c r="B237" s="1" t="s">
        <v>628</v>
      </c>
    </row>
    <row r="238" spans="1:2" ht="12.75" x14ac:dyDescent="0.2">
      <c r="A238" s="1" t="s">
        <v>629</v>
      </c>
      <c r="B238" s="1" t="s">
        <v>630</v>
      </c>
    </row>
    <row r="239" spans="1:2" ht="12.75" x14ac:dyDescent="0.2">
      <c r="A239" s="1" t="s">
        <v>631</v>
      </c>
      <c r="B239" s="1" t="s">
        <v>632</v>
      </c>
    </row>
    <row r="240" spans="1:2" ht="12.75" x14ac:dyDescent="0.2">
      <c r="A240" s="1" t="s">
        <v>633</v>
      </c>
      <c r="B240" s="1" t="s">
        <v>634</v>
      </c>
    </row>
    <row r="241" spans="1:2" ht="12.75" x14ac:dyDescent="0.2">
      <c r="A241" s="1" t="s">
        <v>635</v>
      </c>
      <c r="B241" s="1" t="s">
        <v>636</v>
      </c>
    </row>
    <row r="242" spans="1:2" ht="12.75" x14ac:dyDescent="0.2">
      <c r="A242" s="1" t="s">
        <v>637</v>
      </c>
      <c r="B242" s="1" t="s">
        <v>638</v>
      </c>
    </row>
    <row r="243" spans="1:2" ht="12.75" x14ac:dyDescent="0.2">
      <c r="A243" s="1" t="s">
        <v>639</v>
      </c>
      <c r="B243" s="1" t="s">
        <v>640</v>
      </c>
    </row>
    <row r="244" spans="1:2" ht="12.75" x14ac:dyDescent="0.2">
      <c r="A244" s="1" t="s">
        <v>641</v>
      </c>
      <c r="B244" s="1" t="s">
        <v>642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Welcome</vt:lpstr>
      <vt:lpstr>Profile</vt:lpstr>
      <vt:lpstr>Costs</vt:lpstr>
      <vt:lpstr>Results</vt:lpstr>
      <vt:lpstr>Feedback</vt:lpstr>
      <vt:lpstr>Controlled vocabularies</vt:lpstr>
      <vt:lpstr>Country 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CCEx Submission template</dc:title>
  <dc:creator>Luís Faria</dc:creator>
  <cp:keywords>4C</cp:keywords>
  <cp:lastModifiedBy>admin</cp:lastModifiedBy>
  <cp:lastPrinted>2014-03-18T13:41:22Z</cp:lastPrinted>
  <dcterms:created xsi:type="dcterms:W3CDTF">2014-03-18T11:59:15Z</dcterms:created>
  <dcterms:modified xsi:type="dcterms:W3CDTF">2014-05-29T08:00:28Z</dcterms:modified>
</cp:coreProperties>
</file>